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 codeName="ThisWorkbook" defaultThemeVersion="124226"/>
  <xr:revisionPtr revIDLastSave="0" documentId="13_ncr:1_{BE8AA853-2F96-40A3-BE7C-183010C74863}" xr6:coauthVersionLast="45" xr6:coauthVersionMax="45" xr10:uidLastSave="{00000000-0000-0000-0000-000000000000}"/>
  <bookViews>
    <workbookView xWindow="-120" yWindow="-120" windowWidth="24240" windowHeight="13140" tabRatio="880" activeTab="3" xr2:uid="{00000000-000D-0000-FFFF-FFFF00000000}"/>
  </bookViews>
  <sheets>
    <sheet name="ضریب پرداخت تثبیت" sheetId="56" r:id="rId1"/>
    <sheet name="ورودی CBR" sheetId="94" r:id="rId2"/>
    <sheet name="ورودی دامنه خمیری" sheetId="93" r:id="rId3"/>
    <sheet name="ورودی تراکم- ضخامت" sheetId="54" r:id="rId4"/>
    <sheet name="Pu-CBR" sheetId="90" state="hidden" r:id="rId5"/>
    <sheet name="Pl-CBR" sheetId="91" state="hidden" r:id="rId6"/>
    <sheet name="Category II-CBR" sheetId="92" state="hidden" r:id="rId7"/>
    <sheet name="Pu-دامنه خمیری" sheetId="84" state="hidden" r:id="rId8"/>
    <sheet name="Pl-دامنه خمیری" sheetId="85" state="hidden" r:id="rId9"/>
    <sheet name="Category II-دامنه خمیری" sheetId="86" state="hidden" r:id="rId10"/>
    <sheet name="Pu-تراکم" sheetId="49" state="hidden" r:id="rId11"/>
    <sheet name="Pl-تراکم" sheetId="50" state="hidden" r:id="rId12"/>
    <sheet name="Category II- تراکم" sheetId="51" state="hidden" r:id="rId13"/>
    <sheet name="Pu-ضخامت" sheetId="36" state="hidden" r:id="rId14"/>
    <sheet name="Pl-ضخامت" sheetId="37" state="hidden" r:id="rId15"/>
    <sheet name="Category II- ضخامت" sheetId="38" state="hidden" r:id="rId16"/>
    <sheet name="پردازش" sheetId="55" state="hidden" r:id="rId17"/>
  </sheets>
  <definedNames>
    <definedName name="_xlnm.Print_Area" localSheetId="0">'ضریب پرداخت تثبیت'!$A$1:$I$16</definedName>
    <definedName name="_xlnm.Print_Area" localSheetId="1">'ورودی CBR'!$A$1:$M$203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55" l="1"/>
  <c r="F11" i="56" l="1"/>
  <c r="F10" i="56"/>
  <c r="F4" i="55"/>
  <c r="E8" i="56"/>
  <c r="F9" i="56"/>
  <c r="L7" i="55" l="1"/>
  <c r="W5" i="92" s="1"/>
  <c r="L6" i="55"/>
  <c r="L5" i="55"/>
  <c r="I7" i="55"/>
  <c r="W5" i="86" s="1"/>
  <c r="I6" i="55"/>
  <c r="I5" i="55"/>
  <c r="F7" i="55"/>
  <c r="W5" i="51" s="1"/>
  <c r="F6" i="55"/>
  <c r="F5" i="55"/>
  <c r="C7" i="55"/>
  <c r="C6" i="55"/>
  <c r="C5" i="55"/>
  <c r="W5" i="38" l="1"/>
  <c r="S3" i="36"/>
  <c r="L10" i="55"/>
  <c r="F8" i="56"/>
  <c r="L8" i="55" l="1"/>
  <c r="S2" i="90" s="1"/>
  <c r="V2" i="90" s="1"/>
  <c r="S3" i="91"/>
  <c r="S4" i="91" s="1"/>
  <c r="S3" i="84"/>
  <c r="S3" i="90"/>
  <c r="S4" i="90" s="1"/>
  <c r="L9" i="55"/>
  <c r="S3" i="85"/>
  <c r="I9" i="55"/>
  <c r="I8" i="55"/>
  <c r="AB6" i="90" l="1"/>
  <c r="AA5" i="90"/>
  <c r="AD5" i="90"/>
  <c r="AI5" i="90"/>
  <c r="AC5" i="90"/>
  <c r="AA6" i="90"/>
  <c r="AC6" i="90"/>
  <c r="AD6" i="90"/>
  <c r="Y5" i="90"/>
  <c r="AG5" i="90"/>
  <c r="Y6" i="90"/>
  <c r="S2" i="91"/>
  <c r="X6" i="90"/>
  <c r="AF5" i="90"/>
  <c r="AH6" i="90"/>
  <c r="AJ6" i="90"/>
  <c r="V6" i="90"/>
  <c r="S6" i="90" s="1"/>
  <c r="W5" i="90"/>
  <c r="AG6" i="90"/>
  <c r="AI6" i="90"/>
  <c r="AE6" i="90"/>
  <c r="AE5" i="90"/>
  <c r="Z5" i="90"/>
  <c r="AB5" i="90"/>
  <c r="V5" i="90"/>
  <c r="S5" i="90" s="1"/>
  <c r="W6" i="90"/>
  <c r="AH5" i="90"/>
  <c r="AJ5" i="90"/>
  <c r="AF6" i="90"/>
  <c r="X5" i="90"/>
  <c r="Z6" i="90"/>
  <c r="S2" i="84"/>
  <c r="S2" i="85"/>
  <c r="V2" i="91" l="1"/>
  <c r="AG5" i="91"/>
  <c r="AD5" i="91"/>
  <c r="AI5" i="91"/>
  <c r="Y5" i="91"/>
  <c r="V5" i="91"/>
  <c r="AJ5" i="91"/>
  <c r="AE5" i="91"/>
  <c r="Z5" i="91"/>
  <c r="W5" i="91"/>
  <c r="AB5" i="91"/>
  <c r="AC5" i="91"/>
  <c r="AH5" i="91"/>
  <c r="X5" i="91"/>
  <c r="AA5" i="91"/>
  <c r="AF5" i="91"/>
  <c r="S4" i="85"/>
  <c r="S4" i="84"/>
  <c r="F10" i="55"/>
  <c r="S5" i="91" l="1"/>
  <c r="AI6" i="91"/>
  <c r="AJ6" i="91"/>
  <c r="AB6" i="91"/>
  <c r="AH6" i="91"/>
  <c r="AE6" i="91"/>
  <c r="AF6" i="91"/>
  <c r="Z6" i="91"/>
  <c r="W6" i="91"/>
  <c r="AC6" i="91"/>
  <c r="X6" i="91"/>
  <c r="Y6" i="91"/>
  <c r="V6" i="91"/>
  <c r="AD6" i="91"/>
  <c r="AA6" i="91"/>
  <c r="AG6" i="91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F9" i="55"/>
  <c r="S6" i="91" l="1"/>
  <c r="L11" i="55" s="1"/>
  <c r="L12" i="55" s="1"/>
  <c r="W4" i="92" s="1"/>
  <c r="AI30" i="92" s="1"/>
  <c r="S5" i="84"/>
  <c r="I10" i="55" s="1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AK20" i="92" l="1"/>
  <c r="AF6" i="92"/>
  <c r="AA36" i="92"/>
  <c r="AF26" i="92"/>
  <c r="AK30" i="92"/>
  <c r="AH27" i="92"/>
  <c r="AL25" i="92"/>
  <c r="AI40" i="92"/>
  <c r="AK33" i="92"/>
  <c r="Y42" i="92"/>
  <c r="AJ42" i="92"/>
  <c r="AF33" i="92"/>
  <c r="AB15" i="92"/>
  <c r="AD16" i="92"/>
  <c r="AL15" i="92"/>
  <c r="AK28" i="92"/>
  <c r="AI16" i="92"/>
  <c r="AI25" i="92"/>
  <c r="Z41" i="92"/>
  <c r="AB11" i="92"/>
  <c r="AC9" i="92"/>
  <c r="AG16" i="92"/>
  <c r="AB35" i="92"/>
  <c r="AB29" i="92"/>
  <c r="AD28" i="92"/>
  <c r="AB25" i="92"/>
  <c r="AC40" i="92"/>
  <c r="AH36" i="92"/>
  <c r="AK41" i="92"/>
  <c r="Y7" i="92"/>
  <c r="AG14" i="92"/>
  <c r="AH37" i="92"/>
  <c r="AF18" i="92"/>
  <c r="AC24" i="92"/>
  <c r="AB9" i="92"/>
  <c r="Z20" i="92"/>
  <c r="AH26" i="92"/>
  <c r="AA13" i="92"/>
  <c r="AF28" i="92"/>
  <c r="AD35" i="92"/>
  <c r="AB34" i="92"/>
  <c r="AJ36" i="92"/>
  <c r="AJ37" i="92"/>
  <c r="AE10" i="92"/>
  <c r="AG34" i="92"/>
  <c r="AJ23" i="92"/>
  <c r="AJ40" i="92"/>
  <c r="AB42" i="92"/>
  <c r="AF13" i="92"/>
  <c r="AC39" i="92"/>
  <c r="AK19" i="92"/>
  <c r="AH25" i="92"/>
  <c r="AB12" i="92"/>
  <c r="AD6" i="92"/>
  <c r="X26" i="92"/>
  <c r="AL18" i="92"/>
  <c r="AJ25" i="92"/>
  <c r="AA21" i="92"/>
  <c r="X35" i="92"/>
  <c r="AE18" i="92"/>
  <c r="Y8" i="92"/>
  <c r="AI22" i="92"/>
  <c r="AA38" i="92"/>
  <c r="Z28" i="92"/>
  <c r="AC17" i="92"/>
  <c r="AA24" i="92"/>
  <c r="AC23" i="92"/>
  <c r="AG6" i="92"/>
  <c r="Y6" i="92"/>
  <c r="AF15" i="92"/>
  <c r="X10" i="92"/>
  <c r="AJ28" i="92"/>
  <c r="AJ16" i="92"/>
  <c r="AH23" i="92"/>
  <c r="X24" i="92"/>
  <c r="AH8" i="92"/>
  <c r="AB6" i="92"/>
  <c r="X17" i="92"/>
  <c r="AC11" i="92"/>
  <c r="AG41" i="92"/>
  <c r="Z12" i="92"/>
  <c r="AK39" i="92"/>
  <c r="AB33" i="92"/>
  <c r="Z21" i="92"/>
  <c r="AA39" i="92"/>
  <c r="AB39" i="92"/>
  <c r="Z9" i="92"/>
  <c r="AJ27" i="92"/>
  <c r="AJ41" i="92"/>
  <c r="AF34" i="92"/>
  <c r="AE40" i="92"/>
  <c r="AD37" i="92"/>
  <c r="Y32" i="92"/>
  <c r="AF37" i="92"/>
  <c r="AE41" i="92"/>
  <c r="AC29" i="92"/>
  <c r="AA18" i="92"/>
  <c r="Y15" i="92"/>
  <c r="AG12" i="92"/>
  <c r="AA34" i="92"/>
  <c r="AB28" i="92"/>
  <c r="AJ24" i="92"/>
  <c r="AE6" i="92"/>
  <c r="AA28" i="92"/>
  <c r="AE35" i="92"/>
  <c r="AC18" i="92"/>
  <c r="AB19" i="92"/>
  <c r="AG19" i="92"/>
  <c r="AG8" i="92"/>
  <c r="AD30" i="92"/>
  <c r="AE22" i="92"/>
  <c r="AL22" i="92"/>
  <c r="AG37" i="92"/>
  <c r="Z32" i="92"/>
  <c r="AC10" i="92"/>
  <c r="AB13" i="92"/>
  <c r="Z24" i="92"/>
  <c r="AB30" i="92"/>
  <c r="AJ20" i="92"/>
  <c r="AH11" i="92"/>
  <c r="Y33" i="92"/>
  <c r="AJ18" i="92"/>
  <c r="AB24" i="92"/>
  <c r="Z31" i="92"/>
  <c r="AI42" i="92"/>
  <c r="Y11" i="92"/>
  <c r="AB23" i="92"/>
  <c r="AJ29" i="92"/>
  <c r="AF41" i="92"/>
  <c r="AH29" i="92"/>
  <c r="AF36" i="92"/>
  <c r="AL28" i="92"/>
  <c r="Y9" i="92"/>
  <c r="AC20" i="92"/>
  <c r="AG25" i="92"/>
  <c r="AL31" i="92"/>
  <c r="AB22" i="92"/>
  <c r="Z13" i="92"/>
  <c r="AC32" i="92"/>
  <c r="AH14" i="92"/>
  <c r="AF21" i="92"/>
  <c r="AJ26" i="92"/>
  <c r="AD20" i="92"/>
  <c r="AC14" i="92"/>
  <c r="AA26" i="92"/>
  <c r="Y10" i="92"/>
  <c r="AL20" i="92"/>
  <c r="AI34" i="92"/>
  <c r="Y13" i="92"/>
  <c r="AL19" i="92"/>
  <c r="Z29" i="92"/>
  <c r="AC16" i="92"/>
  <c r="Z17" i="92"/>
  <c r="Z35" i="92"/>
  <c r="X15" i="92"/>
  <c r="AH35" i="92"/>
  <c r="AF12" i="92"/>
  <c r="AD19" i="92"/>
  <c r="AK29" i="92"/>
  <c r="AH17" i="92"/>
  <c r="AL17" i="92"/>
  <c r="AA7" i="92"/>
  <c r="AC6" i="92"/>
  <c r="X34" i="92"/>
  <c r="AD40" i="92"/>
  <c r="AD26" i="92"/>
  <c r="AA16" i="92"/>
  <c r="AA8" i="92"/>
  <c r="AG13" i="92"/>
  <c r="Z27" i="92"/>
  <c r="X29" i="92"/>
  <c r="AL40" i="92"/>
  <c r="AI24" i="92"/>
  <c r="AD13" i="92"/>
  <c r="AA20" i="92"/>
  <c r="Y27" i="92"/>
  <c r="AI21" i="92"/>
  <c r="AE20" i="92"/>
  <c r="AA29" i="92"/>
  <c r="AE9" i="92"/>
  <c r="AJ33" i="92"/>
  <c r="Y35" i="92"/>
  <c r="AK15" i="92"/>
  <c r="AF22" i="92"/>
  <c r="AJ15" i="92"/>
  <c r="Z18" i="92"/>
  <c r="AF17" i="92"/>
  <c r="AF40" i="92"/>
  <c r="AC37" i="92"/>
  <c r="AF31" i="92"/>
  <c r="AH10" i="92"/>
  <c r="AI23" i="92"/>
  <c r="Z33" i="92"/>
  <c r="AK42" i="92"/>
  <c r="AJ13" i="92"/>
  <c r="Z6" i="92"/>
  <c r="AL41" i="92"/>
  <c r="AC33" i="92"/>
  <c r="AA40" i="92"/>
  <c r="AA41" i="92"/>
  <c r="X42" i="92"/>
  <c r="AA30" i="92"/>
  <c r="Z37" i="92"/>
  <c r="AA27" i="92"/>
  <c r="AD17" i="92"/>
  <c r="AL39" i="92"/>
  <c r="AF24" i="92"/>
  <c r="X20" i="92"/>
  <c r="AK26" i="92"/>
  <c r="AE15" i="92"/>
  <c r="AI26" i="92"/>
  <c r="AG10" i="92"/>
  <c r="AI19" i="92"/>
  <c r="AA14" i="92"/>
  <c r="AC36" i="92"/>
  <c r="AB32" i="92"/>
  <c r="Z39" i="92"/>
  <c r="Z40" i="92"/>
  <c r="AB21" i="92"/>
  <c r="AK31" i="92"/>
  <c r="AJ38" i="92"/>
  <c r="AH28" i="92"/>
  <c r="AI18" i="92"/>
  <c r="X39" i="92"/>
  <c r="AD10" i="92"/>
  <c r="AB17" i="92"/>
  <c r="AD33" i="92"/>
  <c r="Z8" i="92"/>
  <c r="AI20" i="92"/>
  <c r="AB14" i="92"/>
  <c r="AL12" i="92"/>
  <c r="AD18" i="92"/>
  <c r="AL42" i="92"/>
  <c r="AD8" i="92"/>
  <c r="AH15" i="92"/>
  <c r="AJ35" i="92"/>
  <c r="Y17" i="92"/>
  <c r="AK22" i="92"/>
  <c r="AF11" i="92"/>
  <c r="AF16" i="92"/>
  <c r="AD42" i="92"/>
  <c r="AG7" i="92"/>
  <c r="Z15" i="92"/>
  <c r="AI36" i="92"/>
  <c r="AI17" i="92"/>
  <c r="AF23" i="92"/>
  <c r="AC7" i="92"/>
  <c r="X18" i="92"/>
  <c r="AK17" i="92"/>
  <c r="AD21" i="92"/>
  <c r="X21" i="92"/>
  <c r="Y31" i="92"/>
  <c r="AL37" i="92"/>
  <c r="AF29" i="92"/>
  <c r="AC38" i="92"/>
  <c r="AL11" i="92"/>
  <c r="AA17" i="92"/>
  <c r="X7" i="92"/>
  <c r="Y25" i="92"/>
  <c r="AA31" i="92"/>
  <c r="AD23" i="92"/>
  <c r="AC28" i="92"/>
  <c r="AE37" i="92"/>
  <c r="AB31" i="92"/>
  <c r="AC19" i="92"/>
  <c r="AG27" i="92"/>
  <c r="AF10" i="92"/>
  <c r="AD36" i="92"/>
  <c r="AK12" i="92"/>
  <c r="AH31" i="92"/>
  <c r="AI28" i="92"/>
  <c r="AE11" i="92"/>
  <c r="AK24" i="92"/>
  <c r="Z10" i="92"/>
  <c r="AG30" i="92"/>
  <c r="AG42" i="92"/>
  <c r="AC8" i="92"/>
  <c r="AC42" i="92"/>
  <c r="AD12" i="92"/>
  <c r="Y29" i="92"/>
  <c r="AL35" i="92"/>
  <c r="AC35" i="92"/>
  <c r="Y36" i="92"/>
  <c r="AK36" i="92"/>
  <c r="AH7" i="92"/>
  <c r="AH33" i="92"/>
  <c r="X23" i="92"/>
  <c r="AI39" i="92"/>
  <c r="AE30" i="92"/>
  <c r="AI15" i="92"/>
  <c r="AG22" i="92"/>
  <c r="AE25" i="92"/>
  <c r="AC13" i="92"/>
  <c r="AA12" i="92"/>
  <c r="AL21" i="92"/>
  <c r="AG15" i="92"/>
  <c r="AK13" i="92"/>
  <c r="X28" i="92"/>
  <c r="AK34" i="92"/>
  <c r="AI33" i="92"/>
  <c r="AI37" i="92"/>
  <c r="AI38" i="92"/>
  <c r="AL13" i="92"/>
  <c r="AF35" i="92"/>
  <c r="AE24" i="92"/>
  <c r="AB40" i="92"/>
  <c r="AG39" i="92"/>
  <c r="X13" i="92"/>
  <c r="Y40" i="92"/>
  <c r="AH20" i="92"/>
  <c r="AE26" i="92"/>
  <c r="AI13" i="92"/>
  <c r="AD7" i="92"/>
  <c r="AH9" i="92"/>
  <c r="AH38" i="92"/>
  <c r="AJ34" i="92"/>
  <c r="AD11" i="92"/>
  <c r="AF8" i="92"/>
  <c r="AJ22" i="92"/>
  <c r="AG28" i="92"/>
  <c r="AH18" i="92"/>
  <c r="AA10" i="92"/>
  <c r="Z38" i="92"/>
  <c r="AA33" i="92"/>
  <c r="AK10" i="92"/>
  <c r="AE23" i="92"/>
  <c r="X11" i="92"/>
  <c r="AE12" i="92"/>
  <c r="AG33" i="92"/>
  <c r="AI41" i="92"/>
  <c r="AF27" i="92"/>
  <c r="AB26" i="92"/>
  <c r="AB41" i="92"/>
  <c r="AK23" i="92"/>
  <c r="AF20" i="92"/>
  <c r="AD27" i="92"/>
  <c r="X8" i="92"/>
  <c r="AG24" i="92"/>
  <c r="Z7" i="92"/>
  <c r="Z16" i="92"/>
  <c r="AI9" i="92"/>
  <c r="AG35" i="92"/>
  <c r="AL26" i="92"/>
  <c r="AC41" i="92"/>
  <c r="AA6" i="92"/>
  <c r="Y14" i="92"/>
  <c r="AD38" i="92"/>
  <c r="AA19" i="92"/>
  <c r="X25" i="92"/>
  <c r="AJ10" i="92"/>
  <c r="AD24" i="92"/>
  <c r="AA25" i="92"/>
  <c r="AE19" i="92"/>
  <c r="AC26" i="92"/>
  <c r="AB18" i="92"/>
  <c r="AE31" i="92"/>
  <c r="AK14" i="92"/>
  <c r="X6" i="92"/>
  <c r="Z19" i="92"/>
  <c r="AB37" i="92"/>
  <c r="AI31" i="92"/>
  <c r="AG38" i="92"/>
  <c r="Y39" i="92"/>
  <c r="AF25" i="92"/>
  <c r="AG32" i="92"/>
  <c r="AF39" i="92"/>
  <c r="AD29" i="92"/>
  <c r="AF19" i="92"/>
  <c r="AE7" i="92"/>
  <c r="Z30" i="92"/>
  <c r="X37" i="92"/>
  <c r="AL36" i="92"/>
  <c r="AJ31" i="92"/>
  <c r="AA35" i="92"/>
  <c r="AF42" i="92"/>
  <c r="X32" i="92"/>
  <c r="AI11" i="92"/>
  <c r="AG29" i="92"/>
  <c r="AE36" i="92"/>
  <c r="AK35" i="92"/>
  <c r="AE33" i="92"/>
  <c r="Z36" i="92"/>
  <c r="AD9" i="92"/>
  <c r="AL32" i="92"/>
  <c r="AC22" i="92"/>
  <c r="AG31" i="92"/>
  <c r="AA37" i="92"/>
  <c r="AC30" i="92"/>
  <c r="AL14" i="92"/>
  <c r="AG40" i="92"/>
  <c r="X41" i="92"/>
  <c r="AE8" i="92"/>
  <c r="Y16" i="92"/>
  <c r="AB27" i="92"/>
  <c r="X40" i="92"/>
  <c r="X33" i="92"/>
  <c r="AF7" i="92"/>
  <c r="AG23" i="92"/>
  <c r="AL33" i="92"/>
  <c r="Y12" i="92"/>
  <c r="AL38" i="92"/>
  <c r="AJ11" i="92"/>
  <c r="Y28" i="92"/>
  <c r="AD14" i="92"/>
  <c r="AK40" i="92"/>
  <c r="AF38" i="92"/>
  <c r="X22" i="92"/>
  <c r="X16" i="92"/>
  <c r="Y38" i="92"/>
  <c r="AK21" i="92"/>
  <c r="AC27" i="92"/>
  <c r="X36" i="92"/>
  <c r="AI29" i="92"/>
  <c r="AB16" i="92"/>
  <c r="Z23" i="92"/>
  <c r="AH24" i="92"/>
  <c r="AA11" i="92"/>
  <c r="AA9" i="92"/>
  <c r="AJ19" i="92"/>
  <c r="AE13" i="92"/>
  <c r="AH42" i="92"/>
  <c r="AH22" i="92"/>
  <c r="Y37" i="92"/>
  <c r="AF30" i="92"/>
  <c r="AG9" i="92"/>
  <c r="AK16" i="92"/>
  <c r="AL24" i="92"/>
  <c r="X31" i="92"/>
  <c r="AE21" i="92"/>
  <c r="AC12" i="92"/>
  <c r="AD31" i="92"/>
  <c r="AA15" i="92"/>
  <c r="Y22" i="92"/>
  <c r="Z26" i="92"/>
  <c r="AL16" i="92"/>
  <c r="AH13" i="92"/>
  <c r="Y24" i="92"/>
  <c r="AB7" i="92"/>
  <c r="AF14" i="92"/>
  <c r="AE27" i="92"/>
  <c r="AC34" i="92"/>
  <c r="AH32" i="92"/>
  <c r="AE38" i="92"/>
  <c r="AE39" i="92"/>
  <c r="AD15" i="92"/>
  <c r="AB36" i="92"/>
  <c r="Z25" i="92"/>
  <c r="AH16" i="92"/>
  <c r="AK25" i="92"/>
  <c r="AI32" i="92"/>
  <c r="X30" i="92"/>
  <c r="Y41" i="92"/>
  <c r="AE42" i="92"/>
  <c r="AL23" i="92"/>
  <c r="AK38" i="92"/>
  <c r="AE17" i="92"/>
  <c r="AC25" i="92"/>
  <c r="AA32" i="92"/>
  <c r="AE29" i="92"/>
  <c r="Z42" i="92"/>
  <c r="AD25" i="92"/>
  <c r="AJ39" i="92"/>
  <c r="Z34" i="92"/>
  <c r="AD41" i="92"/>
  <c r="AI14" i="92"/>
  <c r="AG26" i="92"/>
  <c r="AI27" i="92"/>
  <c r="X27" i="92"/>
  <c r="AE34" i="92"/>
  <c r="AK32" i="92"/>
  <c r="AG36" i="92"/>
  <c r="X12" i="92"/>
  <c r="AK18" i="92"/>
  <c r="AJ30" i="92"/>
  <c r="AG20" i="92"/>
  <c r="AG18" i="92"/>
  <c r="X9" i="92"/>
  <c r="AB8" i="92"/>
  <c r="AC15" i="92"/>
  <c r="X38" i="92"/>
  <c r="AJ32" i="92"/>
  <c r="AH39" i="92"/>
  <c r="AH40" i="92"/>
  <c r="AI12" i="92"/>
  <c r="AL30" i="92"/>
  <c r="AK37" i="92"/>
  <c r="AK27" i="92"/>
  <c r="Y18" i="92"/>
  <c r="AB38" i="92"/>
  <c r="AL10" i="92"/>
  <c r="AJ17" i="92"/>
  <c r="AE32" i="92"/>
  <c r="AL29" i="92"/>
  <c r="Y20" i="92"/>
  <c r="AJ12" i="92"/>
  <c r="AG11" i="92"/>
  <c r="AB20" i="92"/>
  <c r="AA23" i="92"/>
  <c r="Y30" i="92"/>
  <c r="AH41" i="92"/>
  <c r="Z11" i="92"/>
  <c r="AD32" i="92"/>
  <c r="AI35" i="92"/>
  <c r="AB10" i="92"/>
  <c r="AC31" i="92"/>
  <c r="AD22" i="92"/>
  <c r="AG21" i="92"/>
  <c r="AE28" i="92"/>
  <c r="AH19" i="92"/>
  <c r="X19" i="92"/>
  <c r="AH12" i="92"/>
  <c r="AK11" i="92"/>
  <c r="AJ14" i="92"/>
  <c r="Y23" i="92"/>
  <c r="Y21" i="92"/>
  <c r="AL27" i="92"/>
  <c r="Y34" i="92"/>
  <c r="AJ21" i="92"/>
  <c r="AG17" i="92"/>
  <c r="X14" i="92"/>
  <c r="Y19" i="92"/>
  <c r="AH34" i="92"/>
  <c r="AD39" i="92"/>
  <c r="AH21" i="92"/>
  <c r="Z14" i="92"/>
  <c r="AA22" i="92"/>
  <c r="AI10" i="92"/>
  <c r="AC21" i="92"/>
  <c r="AL34" i="92"/>
  <c r="AF9" i="92"/>
  <c r="AH30" i="92"/>
  <c r="AF32" i="92"/>
  <c r="AI8" i="92"/>
  <c r="Y26" i="92"/>
  <c r="AE14" i="92"/>
  <c r="Z22" i="92"/>
  <c r="AE16" i="92"/>
  <c r="AA42" i="92"/>
  <c r="AD34" i="92"/>
  <c r="S6" i="84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X5" i="92" l="1"/>
  <c r="Y4" i="92" s="1"/>
  <c r="L14" i="55" s="1"/>
  <c r="H8" i="56" s="1"/>
  <c r="I8" i="56" s="1"/>
  <c r="S6" i="85"/>
  <c r="I11" i="55" s="1"/>
  <c r="I12" i="55" s="1"/>
  <c r="W4" i="86" s="1"/>
  <c r="AH37" i="86" l="1"/>
  <c r="AB9" i="86"/>
  <c r="AL12" i="86"/>
  <c r="Y36" i="86"/>
  <c r="AJ14" i="86"/>
  <c r="AB28" i="86"/>
  <c r="AL13" i="86"/>
  <c r="AF27" i="86"/>
  <c r="AB12" i="86"/>
  <c r="AD6" i="86"/>
  <c r="AJ10" i="86"/>
  <c r="AI14" i="86"/>
  <c r="AG20" i="86"/>
  <c r="AA28" i="86"/>
  <c r="AD22" i="86"/>
  <c r="AJ37" i="86"/>
  <c r="AJ20" i="86"/>
  <c r="Y26" i="86"/>
  <c r="AJ39" i="86"/>
  <c r="AF15" i="86"/>
  <c r="AL30" i="86"/>
  <c r="AE10" i="86"/>
  <c r="AC29" i="86"/>
  <c r="X8" i="86"/>
  <c r="X27" i="86"/>
  <c r="AB14" i="86"/>
  <c r="AJ27" i="86"/>
  <c r="X9" i="86"/>
  <c r="AD42" i="86"/>
  <c r="Z38" i="86"/>
  <c r="AK33" i="86"/>
  <c r="AG29" i="86"/>
  <c r="AC25" i="86"/>
  <c r="Y21" i="86"/>
  <c r="AJ16" i="86"/>
  <c r="AF12" i="86"/>
  <c r="AG7" i="86"/>
  <c r="AA25" i="86"/>
  <c r="AI17" i="86"/>
  <c r="AI40" i="86"/>
  <c r="AE36" i="86"/>
  <c r="AA32" i="86"/>
  <c r="AL27" i="86"/>
  <c r="AH23" i="86"/>
  <c r="AD19" i="86"/>
  <c r="Z15" i="86"/>
  <c r="AK10" i="86"/>
  <c r="AA17" i="86"/>
  <c r="Z40" i="86"/>
  <c r="AK35" i="86"/>
  <c r="AG31" i="86"/>
  <c r="AI25" i="86"/>
  <c r="AG8" i="86"/>
  <c r="X31" i="86"/>
  <c r="AA14" i="86"/>
  <c r="Z25" i="86"/>
  <c r="Y12" i="86"/>
  <c r="AD25" i="86"/>
  <c r="AL38" i="86"/>
  <c r="Z12" i="86"/>
  <c r="AA21" i="86"/>
  <c r="AJ28" i="86"/>
  <c r="AG36" i="86"/>
  <c r="AB7" i="86"/>
  <c r="AI13" i="86"/>
  <c r="AC20" i="86"/>
  <c r="AA27" i="86"/>
  <c r="Y34" i="86"/>
  <c r="AL40" i="86"/>
  <c r="AE31" i="86"/>
  <c r="AD16" i="86"/>
  <c r="AL23" i="86"/>
  <c r="Z35" i="86"/>
  <c r="AI11" i="86"/>
  <c r="AH25" i="86"/>
  <c r="AD12" i="86"/>
  <c r="AL24" i="86"/>
  <c r="AB22" i="86"/>
  <c r="AA10" i="86"/>
  <c r="AE14" i="86"/>
  <c r="AI19" i="86"/>
  <c r="AB27" i="86"/>
  <c r="Y35" i="86"/>
  <c r="Y24" i="86"/>
  <c r="AD40" i="86"/>
  <c r="AD23" i="86"/>
  <c r="AC30" i="86"/>
  <c r="AF40" i="86"/>
  <c r="Z18" i="86"/>
  <c r="AG32" i="86"/>
  <c r="AG12" i="86"/>
  <c r="AL31" i="86"/>
  <c r="AH8" i="86"/>
  <c r="AH28" i="86"/>
  <c r="AL15" i="86"/>
  <c r="AD30" i="86"/>
  <c r="AC11" i="86"/>
  <c r="AK41" i="86"/>
  <c r="AG37" i="86"/>
  <c r="AC33" i="86"/>
  <c r="Y29" i="86"/>
  <c r="AJ24" i="86"/>
  <c r="AF20" i="86"/>
  <c r="AB16" i="86"/>
  <c r="X12" i="86"/>
  <c r="Y7" i="86"/>
  <c r="Z24" i="86"/>
  <c r="AH16" i="86"/>
  <c r="AA40" i="86"/>
  <c r="AL35" i="86"/>
  <c r="AH31" i="86"/>
  <c r="AD27" i="86"/>
  <c r="Z23" i="86"/>
  <c r="AK18" i="86"/>
  <c r="AG14" i="86"/>
  <c r="AC10" i="86"/>
  <c r="Y15" i="86"/>
  <c r="AG39" i="86"/>
  <c r="AC35" i="86"/>
  <c r="Y31" i="86"/>
  <c r="AH24" i="86"/>
  <c r="AJ11" i="86"/>
  <c r="AG33" i="86"/>
  <c r="AL14" i="86"/>
  <c r="AI27" i="86"/>
  <c r="AD13" i="86"/>
  <c r="Y27" i="86"/>
  <c r="AK39" i="86"/>
  <c r="AJ12" i="86"/>
  <c r="AL21" i="86"/>
  <c r="AI29" i="86"/>
  <c r="AC37" i="86"/>
  <c r="AA8" i="86"/>
  <c r="AD14" i="86"/>
  <c r="AB21" i="86"/>
  <c r="Z28" i="86"/>
  <c r="X35" i="86"/>
  <c r="AH41" i="86"/>
  <c r="AA22" i="86"/>
  <c r="AI35" i="86"/>
  <c r="AH42" i="86"/>
  <c r="Z29" i="86"/>
  <c r="AJ30" i="86"/>
  <c r="AG26" i="86"/>
  <c r="AF8" i="86"/>
  <c r="X24" i="86"/>
  <c r="AD9" i="86"/>
  <c r="AC22" i="86"/>
  <c r="AJ35" i="86"/>
  <c r="AJ13" i="86"/>
  <c r="AH19" i="86"/>
  <c r="AF26" i="86"/>
  <c r="Z34" i="86"/>
  <c r="AL41" i="86"/>
  <c r="AH26" i="86"/>
  <c r="AF6" i="86"/>
  <c r="X26" i="86"/>
  <c r="AL32" i="86"/>
  <c r="AE41" i="86"/>
  <c r="AJ19" i="86"/>
  <c r="AE34" i="86"/>
  <c r="X14" i="86"/>
  <c r="AF34" i="86"/>
  <c r="AF9" i="86"/>
  <c r="AB31" i="86"/>
  <c r="AG17" i="86"/>
  <c r="Y32" i="86"/>
  <c r="AH13" i="86"/>
  <c r="AC41" i="86"/>
  <c r="Y37" i="86"/>
  <c r="AJ32" i="86"/>
  <c r="AF28" i="86"/>
  <c r="AB24" i="86"/>
  <c r="X20" i="86"/>
  <c r="AI15" i="86"/>
  <c r="AE11" i="86"/>
  <c r="AA6" i="86"/>
  <c r="AG23" i="86"/>
  <c r="AG15" i="86"/>
  <c r="AH39" i="86"/>
  <c r="AD35" i="86"/>
  <c r="Z31" i="86"/>
  <c r="AK26" i="86"/>
  <c r="AG22" i="86"/>
  <c r="AC18" i="86"/>
  <c r="Y14" i="86"/>
  <c r="AG9" i="86"/>
  <c r="AE13" i="86"/>
  <c r="Y39" i="86"/>
  <c r="AJ34" i="86"/>
  <c r="X30" i="86"/>
  <c r="AF22" i="86"/>
  <c r="AK14" i="86"/>
  <c r="AB35" i="86"/>
  <c r="AK15" i="86"/>
  <c r="AD29" i="86"/>
  <c r="X15" i="86"/>
  <c r="AI28" i="86"/>
  <c r="AG40" i="86"/>
  <c r="AC14" i="86"/>
  <c r="AK22" i="86"/>
  <c r="AD31" i="86"/>
  <c r="AB38" i="86"/>
  <c r="AA9" i="86"/>
  <c r="AC15" i="86"/>
  <c r="AK28" i="86"/>
  <c r="AG24" i="86"/>
  <c r="X39" i="86"/>
  <c r="AA13" i="86"/>
  <c r="AD21" i="86"/>
  <c r="AC40" i="86"/>
  <c r="AH20" i="86"/>
  <c r="Y41" i="86"/>
  <c r="X19" i="86"/>
  <c r="AC9" i="86"/>
  <c r="AI18" i="86"/>
  <c r="AG25" i="86"/>
  <c r="AD33" i="86"/>
  <c r="X41" i="86"/>
  <c r="Y42" i="86"/>
  <c r="AC28" i="86"/>
  <c r="AE9" i="86"/>
  <c r="AG28" i="86"/>
  <c r="AH33" i="86"/>
  <c r="AA42" i="86"/>
  <c r="AH21" i="86"/>
  <c r="AA35" i="86"/>
  <c r="AF16" i="86"/>
  <c r="AA36" i="86"/>
  <c r="AK11" i="86"/>
  <c r="AB36" i="86"/>
  <c r="AB19" i="86"/>
  <c r="AL33" i="86"/>
  <c r="X16" i="86"/>
  <c r="AJ40" i="86"/>
  <c r="AF36" i="86"/>
  <c r="AB32" i="86"/>
  <c r="X28" i="86"/>
  <c r="AI23" i="86"/>
  <c r="AE19" i="86"/>
  <c r="AA15" i="86"/>
  <c r="AL10" i="86"/>
  <c r="Y9" i="86"/>
  <c r="Y23" i="86"/>
  <c r="AF14" i="86"/>
  <c r="Z39" i="86"/>
  <c r="AK34" i="86"/>
  <c r="AG30" i="86"/>
  <c r="AC26" i="86"/>
  <c r="Y22" i="86"/>
  <c r="AJ17" i="86"/>
  <c r="AF13" i="86"/>
  <c r="AC8" i="86"/>
  <c r="AJ42" i="86"/>
  <c r="AF38" i="86"/>
  <c r="AB34" i="86"/>
  <c r="AE29" i="86"/>
  <c r="AL20" i="86"/>
  <c r="AE17" i="86"/>
  <c r="AF39" i="86"/>
  <c r="AF17" i="86"/>
  <c r="X32" i="86"/>
  <c r="AK16" i="86"/>
  <c r="AH29" i="86"/>
  <c r="AE42" i="86"/>
  <c r="AB15" i="86"/>
  <c r="AJ23" i="86"/>
  <c r="AC32" i="86"/>
  <c r="AL39" i="86"/>
  <c r="Y10" i="86"/>
  <c r="Y16" i="86"/>
  <c r="AL22" i="86"/>
  <c r="AJ29" i="86"/>
  <c r="AH36" i="86"/>
  <c r="AC12" i="86"/>
  <c r="Y11" i="86"/>
  <c r="Y18" i="86"/>
  <c r="AA34" i="86"/>
  <c r="AD17" i="86"/>
  <c r="AI37" i="86"/>
  <c r="Z17" i="86"/>
  <c r="Y17" i="86"/>
  <c r="AK24" i="86"/>
  <c r="AE32" i="86"/>
  <c r="Y40" i="86"/>
  <c r="AE8" i="86"/>
  <c r="AB30" i="86"/>
  <c r="AA30" i="86"/>
  <c r="Z11" i="86"/>
  <c r="AK32" i="86"/>
  <c r="AG34" i="86"/>
  <c r="AE39" i="86"/>
  <c r="AC23" i="86"/>
  <c r="AK36" i="86"/>
  <c r="Z19" i="86"/>
  <c r="Z37" i="86"/>
  <c r="AH12" i="86"/>
  <c r="Z7" i="86"/>
  <c r="Z21" i="86"/>
  <c r="AC36" i="86"/>
  <c r="AF19" i="86"/>
  <c r="AB40" i="86"/>
  <c r="X36" i="86"/>
  <c r="AI31" i="86"/>
  <c r="AE27" i="86"/>
  <c r="AA23" i="86"/>
  <c r="AL18" i="86"/>
  <c r="AH14" i="86"/>
  <c r="AD10" i="86"/>
  <c r="AF7" i="86"/>
  <c r="X22" i="86"/>
  <c r="AK42" i="86"/>
  <c r="AG38" i="86"/>
  <c r="AC34" i="86"/>
  <c r="Y30" i="86"/>
  <c r="AJ25" i="86"/>
  <c r="AF21" i="86"/>
  <c r="AB17" i="86"/>
  <c r="X13" i="86"/>
  <c r="X7" i="86"/>
  <c r="AB42" i="86"/>
  <c r="X38" i="86"/>
  <c r="AI33" i="86"/>
  <c r="AL28" i="86"/>
  <c r="AC19" i="86"/>
  <c r="Y20" i="86"/>
  <c r="AD41" i="86"/>
  <c r="AE18" i="86"/>
  <c r="AF35" i="86"/>
  <c r="AF18" i="86"/>
  <c r="AC31" i="86"/>
  <c r="AA7" i="86"/>
  <c r="AL16" i="86"/>
  <c r="AE25" i="86"/>
  <c r="Y33" i="86"/>
  <c r="AK40" i="86"/>
  <c r="AI10" i="86"/>
  <c r="X17" i="86"/>
  <c r="AK23" i="86"/>
  <c r="AI30" i="86"/>
  <c r="AD37" i="86"/>
  <c r="X23" i="86"/>
  <c r="AE7" i="86"/>
  <c r="AE15" i="86"/>
  <c r="AF32" i="86"/>
  <c r="AB10" i="86"/>
  <c r="AE33" i="86"/>
  <c r="AE6" i="86"/>
  <c r="AK29" i="86"/>
  <c r="AF31" i="86"/>
  <c r="AC39" i="86"/>
  <c r="AB8" i="86"/>
  <c r="AH11" i="86"/>
  <c r="AE16" i="86"/>
  <c r="AK31" i="86"/>
  <c r="AB13" i="86"/>
  <c r="AE40" i="86"/>
  <c r="AA37" i="86"/>
  <c r="AG16" i="86"/>
  <c r="X25" i="86"/>
  <c r="AI38" i="86"/>
  <c r="AI21" i="86"/>
  <c r="AK37" i="86"/>
  <c r="AK20" i="86"/>
  <c r="AI8" i="86"/>
  <c r="AJ22" i="86"/>
  <c r="AA38" i="86"/>
  <c r="AF24" i="86"/>
  <c r="AI39" i="86"/>
  <c r="AE35" i="86"/>
  <c r="AA31" i="86"/>
  <c r="AL26" i="86"/>
  <c r="AH22" i="86"/>
  <c r="AD18" i="86"/>
  <c r="Z14" i="86"/>
  <c r="AH9" i="86"/>
  <c r="Z6" i="86"/>
  <c r="AD20" i="86"/>
  <c r="AC42" i="86"/>
  <c r="Y38" i="86"/>
  <c r="AJ33" i="86"/>
  <c r="AF29" i="86"/>
  <c r="AB25" i="86"/>
  <c r="X21" i="86"/>
  <c r="AI16" i="86"/>
  <c r="AE12" i="86"/>
  <c r="AK27" i="86"/>
  <c r="AI41" i="86"/>
  <c r="AE37" i="86"/>
  <c r="AA33" i="86"/>
  <c r="AD28" i="86"/>
  <c r="Z16" i="86"/>
  <c r="AE22" i="86"/>
  <c r="AG6" i="86"/>
  <c r="AA19" i="86"/>
  <c r="X6" i="86"/>
  <c r="AA20" i="86"/>
  <c r="X33" i="86"/>
  <c r="Z8" i="86"/>
  <c r="AH17" i="86"/>
  <c r="AA26" i="86"/>
  <c r="X34" i="86"/>
  <c r="AG41" i="86"/>
  <c r="AF11" i="86"/>
  <c r="AL17" i="86"/>
  <c r="AC38" i="86"/>
  <c r="Z10" i="86"/>
  <c r="AJ36" i="86"/>
  <c r="Z13" i="86"/>
  <c r="AL29" i="86"/>
  <c r="AB23" i="86"/>
  <c r="AA29" i="86"/>
  <c r="AL25" i="86"/>
  <c r="X18" i="86"/>
  <c r="AC7" i="86"/>
  <c r="X11" i="86"/>
  <c r="AD15" i="86"/>
  <c r="AC21" i="86"/>
  <c r="AI20" i="86"/>
  <c r="Z36" i="86"/>
  <c r="AA18" i="86"/>
  <c r="Z20" i="86"/>
  <c r="AK38" i="86"/>
  <c r="AH34" i="86"/>
  <c r="AB29" i="86"/>
  <c r="AH7" i="86"/>
  <c r="AI26" i="86"/>
  <c r="Z42" i="86"/>
  <c r="AD24" i="86"/>
  <c r="AI12" i="86"/>
  <c r="Z26" i="86"/>
  <c r="Y6" i="86"/>
  <c r="AL42" i="86"/>
  <c r="AH38" i="86"/>
  <c r="AD34" i="86"/>
  <c r="Z30" i="86"/>
  <c r="AK25" i="86"/>
  <c r="AG21" i="86"/>
  <c r="AC17" i="86"/>
  <c r="Y13" i="86"/>
  <c r="AD8" i="86"/>
  <c r="AB26" i="86"/>
  <c r="AB18" i="86"/>
  <c r="AB41" i="86"/>
  <c r="X37" i="86"/>
  <c r="AI32" i="86"/>
  <c r="AE28" i="86"/>
  <c r="AA24" i="86"/>
  <c r="AL19" i="86"/>
  <c r="AH15" i="86"/>
  <c r="AD11" i="86"/>
  <c r="AJ18" i="86"/>
  <c r="AH40" i="86"/>
  <c r="AD36" i="86"/>
  <c r="Z32" i="86"/>
  <c r="AJ26" i="86"/>
  <c r="AG42" i="86"/>
  <c r="AH27" i="86"/>
  <c r="AC13" i="86"/>
  <c r="AE23" i="86"/>
  <c r="AI9" i="86"/>
  <c r="AF23" i="86"/>
  <c r="AB37" i="86"/>
  <c r="AH10" i="86"/>
  <c r="AB20" i="86"/>
  <c r="Y28" i="86"/>
  <c r="AH35" i="86"/>
  <c r="AB6" i="86"/>
  <c r="AK12" i="86"/>
  <c r="AG19" i="86"/>
  <c r="AE26" i="86"/>
  <c r="Z33" i="86"/>
  <c r="X40" i="86"/>
  <c r="AI36" i="86"/>
  <c r="AD38" i="86"/>
  <c r="AL37" i="86"/>
  <c r="AE24" i="86"/>
  <c r="AK17" i="86"/>
  <c r="X29" i="86"/>
  <c r="AH32" i="86"/>
  <c r="AG35" i="86"/>
  <c r="AF25" i="86"/>
  <c r="X42" i="86"/>
  <c r="AD7" i="86"/>
  <c r="AB11" i="86"/>
  <c r="AF41" i="86"/>
  <c r="AG13" i="86"/>
  <c r="AI24" i="86"/>
  <c r="AC27" i="86"/>
  <c r="X10" i="86"/>
  <c r="AD32" i="86"/>
  <c r="AK13" i="86"/>
  <c r="AG11" i="86"/>
  <c r="AG27" i="86"/>
  <c r="AE30" i="86"/>
  <c r="Z9" i="86"/>
  <c r="AE20" i="86"/>
  <c r="AI42" i="86"/>
  <c r="AG18" i="86"/>
  <c r="AB39" i="86"/>
  <c r="AJ31" i="86"/>
  <c r="AC16" i="86"/>
  <c r="Z41" i="86"/>
  <c r="AA39" i="86"/>
  <c r="AF30" i="86"/>
  <c r="AA16" i="86"/>
  <c r="Y25" i="86"/>
  <c r="Z27" i="86"/>
  <c r="AD39" i="86"/>
  <c r="Y19" i="86"/>
  <c r="AC24" i="86"/>
  <c r="AL34" i="86"/>
  <c r="AK19" i="86"/>
  <c r="AL11" i="86"/>
  <c r="AI34" i="86"/>
  <c r="AK30" i="86"/>
  <c r="AF33" i="86"/>
  <c r="AJ38" i="86"/>
  <c r="AH30" i="86"/>
  <c r="AJ41" i="86"/>
  <c r="AE21" i="86"/>
  <c r="AJ21" i="86"/>
  <c r="AE38" i="86"/>
  <c r="AJ15" i="86"/>
  <c r="AI22" i="86"/>
  <c r="AD26" i="86"/>
  <c r="AF37" i="86"/>
  <c r="AA41" i="86"/>
  <c r="AA12" i="86"/>
  <c r="AH18" i="86"/>
  <c r="AF10" i="86"/>
  <c r="Y8" i="86"/>
  <c r="AK21" i="86"/>
  <c r="AF42" i="86"/>
  <c r="AC6" i="86"/>
  <c r="AA11" i="86"/>
  <c r="AG10" i="86"/>
  <c r="Z22" i="86"/>
  <c r="AB33" i="86"/>
  <c r="AL36" i="86"/>
  <c r="X5" i="86" l="1"/>
  <c r="Y4" i="86" s="1"/>
  <c r="I14" i="55" s="1"/>
  <c r="H9" i="56" s="1"/>
  <c r="I9" i="56" s="1"/>
  <c r="E10" i="56" l="1"/>
  <c r="S3" i="50"/>
  <c r="S3" i="49"/>
  <c r="C4" i="55"/>
  <c r="E11" i="56" s="1"/>
  <c r="C3" i="55"/>
  <c r="D11" i="56" s="1"/>
  <c r="S2" i="50" l="1"/>
  <c r="C8" i="55"/>
  <c r="S2" i="36" s="1"/>
  <c r="S3" i="37"/>
  <c r="C9" i="55"/>
  <c r="S2" i="37" s="1"/>
  <c r="F8" i="55"/>
  <c r="S2" i="49" s="1"/>
  <c r="V2" i="49" l="1"/>
  <c r="S4" i="49" l="1"/>
  <c r="AC5" i="49" s="1"/>
  <c r="S4" i="50"/>
  <c r="V6" i="49" l="1"/>
  <c r="W5" i="49"/>
  <c r="AG5" i="49"/>
  <c r="AA6" i="49"/>
  <c r="AC6" i="49"/>
  <c r="AD6" i="49"/>
  <c r="Y6" i="49"/>
  <c r="AI5" i="49"/>
  <c r="V2" i="50"/>
  <c r="X6" i="50" s="1"/>
  <c r="W6" i="49"/>
  <c r="Z5" i="49"/>
  <c r="AB5" i="49"/>
  <c r="X5" i="49"/>
  <c r="AE6" i="49"/>
  <c r="AH5" i="49"/>
  <c r="AJ5" i="49"/>
  <c r="AF6" i="49"/>
  <c r="AF5" i="49"/>
  <c r="Z6" i="49"/>
  <c r="AB6" i="49"/>
  <c r="AE5" i="49"/>
  <c r="AG6" i="49"/>
  <c r="AI6" i="49"/>
  <c r="AD5" i="49"/>
  <c r="X6" i="49"/>
  <c r="AH6" i="49"/>
  <c r="AJ6" i="49"/>
  <c r="V5" i="49"/>
  <c r="Y5" i="49"/>
  <c r="AA5" i="49"/>
  <c r="AC5" i="50" l="1"/>
  <c r="W5" i="50"/>
  <c r="AA6" i="50"/>
  <c r="AG5" i="50"/>
  <c r="AJ6" i="50"/>
  <c r="AC6" i="50"/>
  <c r="AE6" i="50"/>
  <c r="AD6" i="50"/>
  <c r="AH6" i="50"/>
  <c r="AB6" i="50"/>
  <c r="AH5" i="50"/>
  <c r="AF5" i="50"/>
  <c r="W6" i="50"/>
  <c r="Y5" i="50"/>
  <c r="AJ5" i="50"/>
  <c r="V6" i="50"/>
  <c r="AI6" i="50"/>
  <c r="AB5" i="50"/>
  <c r="AI5" i="50"/>
  <c r="Z6" i="50"/>
  <c r="AD5" i="50"/>
  <c r="Z5" i="50"/>
  <c r="AE5" i="50"/>
  <c r="X5" i="50"/>
  <c r="AF6" i="50"/>
  <c r="Y6" i="50"/>
  <c r="AG6" i="50"/>
  <c r="V5" i="50"/>
  <c r="AA5" i="50"/>
  <c r="S5" i="49"/>
  <c r="S6" i="49"/>
  <c r="S6" i="50" l="1"/>
  <c r="S5" i="50"/>
  <c r="F11" i="55" s="1"/>
  <c r="F12" i="55" s="1"/>
  <c r="W4" i="51" s="1"/>
  <c r="V2" i="37"/>
  <c r="S4" i="37"/>
  <c r="W7" i="38" s="1"/>
  <c r="V5" i="37" l="1"/>
  <c r="AC6" i="37"/>
  <c r="Y6" i="37"/>
  <c r="AB6" i="37"/>
  <c r="AF6" i="37"/>
  <c r="AJ6" i="37"/>
  <c r="X6" i="37"/>
  <c r="AI6" i="37"/>
  <c r="AE6" i="37"/>
  <c r="AA6" i="37"/>
  <c r="W6" i="37"/>
  <c r="AG6" i="37"/>
  <c r="AD6" i="37"/>
  <c r="AH6" i="37"/>
  <c r="V6" i="37"/>
  <c r="Z6" i="37"/>
  <c r="AJ5" i="37"/>
  <c r="S4" i="36"/>
  <c r="S6" i="37" l="1"/>
  <c r="AF5" i="37"/>
  <c r="AC5" i="37"/>
  <c r="AD5" i="37"/>
  <c r="W5" i="37"/>
  <c r="AE5" i="37"/>
  <c r="X5" i="37"/>
  <c r="Y5" i="37"/>
  <c r="AG5" i="37"/>
  <c r="Z5" i="37"/>
  <c r="AH5" i="37"/>
  <c r="AA5" i="37"/>
  <c r="AI5" i="37"/>
  <c r="AB5" i="37"/>
  <c r="S5" i="37" l="1"/>
  <c r="C11" i="55" s="1"/>
  <c r="AG41" i="51" l="1"/>
  <c r="AC37" i="51"/>
  <c r="Y33" i="51"/>
  <c r="AJ28" i="51"/>
  <c r="Y25" i="51"/>
  <c r="Y23" i="51"/>
  <c r="AC20" i="51"/>
  <c r="AA18" i="51"/>
  <c r="AE16" i="51"/>
  <c r="AJ14" i="51"/>
  <c r="AL12" i="51"/>
  <c r="AB11" i="51"/>
  <c r="AF9" i="51"/>
  <c r="X8" i="51"/>
  <c r="Y6" i="51"/>
  <c r="AE39" i="51"/>
  <c r="AA35" i="51"/>
  <c r="AH26" i="51"/>
  <c r="AL23" i="51"/>
  <c r="AB19" i="51"/>
  <c r="AF15" i="51"/>
  <c r="AA12" i="51"/>
  <c r="AG10" i="51"/>
  <c r="AB7" i="51"/>
  <c r="AF41" i="51"/>
  <c r="AB37" i="51"/>
  <c r="X33" i="51"/>
  <c r="AI28" i="51"/>
  <c r="X25" i="51"/>
  <c r="AC22" i="51"/>
  <c r="AI19" i="51"/>
  <c r="AG17" i="51"/>
  <c r="AL15" i="51"/>
  <c r="AB14" i="51"/>
  <c r="AD12" i="51"/>
  <c r="AJ10" i="51"/>
  <c r="AE9" i="51"/>
  <c r="AE7" i="51"/>
  <c r="X6" i="51"/>
  <c r="Y41" i="51"/>
  <c r="AJ36" i="51"/>
  <c r="AF32" i="51"/>
  <c r="AB28" i="51"/>
  <c r="AH24" i="51"/>
  <c r="X22" i="51"/>
  <c r="AH19" i="51"/>
  <c r="AF17" i="51"/>
  <c r="AK15" i="51"/>
  <c r="X14" i="51"/>
  <c r="AC12" i="51"/>
  <c r="AI10" i="51"/>
  <c r="AD9" i="51"/>
  <c r="AD7" i="51"/>
  <c r="X41" i="51"/>
  <c r="AI36" i="51"/>
  <c r="AE32" i="51"/>
  <c r="AA28" i="51"/>
  <c r="AF24" i="51"/>
  <c r="AK21" i="51"/>
  <c r="AC19" i="51"/>
  <c r="AE17" i="51"/>
  <c r="AG15" i="51"/>
  <c r="AL13" i="51"/>
  <c r="AB12" i="51"/>
  <c r="AH10" i="51"/>
  <c r="AI8" i="51"/>
  <c r="AC7" i="51"/>
  <c r="AD39" i="51"/>
  <c r="Z35" i="51"/>
  <c r="AK30" i="51"/>
  <c r="AG26" i="51"/>
  <c r="AG23" i="51"/>
  <c r="AJ20" i="51"/>
  <c r="AH18" i="51"/>
  <c r="AH16" i="51"/>
  <c r="X15" i="51"/>
  <c r="AC13" i="51"/>
  <c r="AH11" i="51"/>
  <c r="AF10" i="51"/>
  <c r="AG8" i="51"/>
  <c r="AE6" i="51"/>
  <c r="AL38" i="51"/>
  <c r="AH34" i="51"/>
  <c r="AD30" i="51"/>
  <c r="Z26" i="51"/>
  <c r="AE23" i="51"/>
  <c r="AI20" i="51"/>
  <c r="AG18" i="51"/>
  <c r="AG16" i="51"/>
  <c r="AL14" i="51"/>
  <c r="AB13" i="51"/>
  <c r="AG11" i="51"/>
  <c r="Y10" i="51"/>
  <c r="AD6" i="51"/>
  <c r="AK38" i="51"/>
  <c r="AG34" i="51"/>
  <c r="AC30" i="51"/>
  <c r="Y26" i="51"/>
  <c r="AD23" i="51"/>
  <c r="AD20" i="51"/>
  <c r="AB18" i="51"/>
  <c r="AF16" i="51"/>
  <c r="AK14" i="51"/>
  <c r="AA13" i="51"/>
  <c r="AC11" i="51"/>
  <c r="X10" i="51"/>
  <c r="AB8" i="51"/>
  <c r="AC6" i="51"/>
  <c r="AL30" i="51"/>
  <c r="AJ21" i="51"/>
  <c r="AA17" i="51"/>
  <c r="AK13" i="51"/>
  <c r="AH8" i="51"/>
  <c r="AF8" i="51"/>
  <c r="AL20" i="51"/>
  <c r="AJ37" i="51"/>
  <c r="AJ11" i="51"/>
  <c r="AJ18" i="51"/>
  <c r="AE31" i="51"/>
  <c r="AC41" i="51"/>
  <c r="Y37" i="51"/>
  <c r="Y15" i="51"/>
  <c r="Z27" i="51"/>
  <c r="AA25" i="51"/>
  <c r="Y8" i="51"/>
  <c r="Y16" i="51"/>
  <c r="AA27" i="51"/>
  <c r="AK41" i="51"/>
  <c r="AF36" i="51"/>
  <c r="AB32" i="51"/>
  <c r="X28" i="51"/>
  <c r="AI23" i="51"/>
  <c r="AE19" i="51"/>
  <c r="AA15" i="51"/>
  <c r="AL10" i="51"/>
  <c r="AB42" i="51"/>
  <c r="AB34" i="51"/>
  <c r="AJ26" i="51"/>
  <c r="Z39" i="51"/>
  <c r="AK34" i="51"/>
  <c r="AG30" i="51"/>
  <c r="AC26" i="51"/>
  <c r="Y22" i="51"/>
  <c r="AJ17" i="51"/>
  <c r="AF13" i="51"/>
  <c r="Y9" i="51"/>
  <c r="Z40" i="51"/>
  <c r="X30" i="51"/>
  <c r="AG40" i="51"/>
  <c r="AC36" i="51"/>
  <c r="Y32" i="51"/>
  <c r="AJ27" i="51"/>
  <c r="AF23" i="51"/>
  <c r="AE41" i="51"/>
  <c r="AA37" i="51"/>
  <c r="AL32" i="51"/>
  <c r="AH28" i="51"/>
  <c r="AD24" i="51"/>
  <c r="Z20" i="51"/>
  <c r="AK40" i="51"/>
  <c r="AG36" i="51"/>
  <c r="AC32" i="51"/>
  <c r="Y28" i="51"/>
  <c r="AJ23" i="51"/>
  <c r="AF19" i="51"/>
  <c r="AB15" i="51"/>
  <c r="X11" i="51"/>
  <c r="Z42" i="51"/>
  <c r="AH12" i="51"/>
  <c r="AB29" i="51"/>
  <c r="X9" i="51"/>
  <c r="X17" i="51"/>
  <c r="AC29" i="51"/>
  <c r="AJ40" i="51"/>
  <c r="X36" i="51"/>
  <c r="AI31" i="51"/>
  <c r="AE27" i="51"/>
  <c r="AA23" i="51"/>
  <c r="AL18" i="51"/>
  <c r="AH14" i="51"/>
  <c r="AD10" i="51"/>
  <c r="AH40" i="51"/>
  <c r="AA33" i="51"/>
  <c r="AK42" i="51"/>
  <c r="AG38" i="51"/>
  <c r="AC34" i="51"/>
  <c r="Y30" i="51"/>
  <c r="AJ25" i="51"/>
  <c r="AF21" i="51"/>
  <c r="AB17" i="51"/>
  <c r="X13" i="51"/>
  <c r="AC8" i="51"/>
  <c r="Y39" i="51"/>
  <c r="AD28" i="51"/>
  <c r="Y40" i="51"/>
  <c r="AJ35" i="51"/>
  <c r="AF31" i="51"/>
  <c r="AB27" i="51"/>
  <c r="X23" i="51"/>
  <c r="AL40" i="51"/>
  <c r="AH36" i="51"/>
  <c r="AD32" i="51"/>
  <c r="Z28" i="51"/>
  <c r="AK23" i="51"/>
  <c r="AG19" i="51"/>
  <c r="AC40" i="51"/>
  <c r="Y36" i="51"/>
  <c r="AJ31" i="51"/>
  <c r="AF27" i="51"/>
  <c r="AB23" i="51"/>
  <c r="X19" i="51"/>
  <c r="AI14" i="51"/>
  <c r="AE10" i="51"/>
  <c r="Z8" i="51"/>
  <c r="AD15" i="51"/>
  <c r="AC14" i="51"/>
  <c r="AD31" i="51"/>
  <c r="Z10" i="51"/>
  <c r="AI17" i="51"/>
  <c r="AG33" i="51"/>
  <c r="AB40" i="51"/>
  <c r="AE35" i="51"/>
  <c r="AA31" i="51"/>
  <c r="AL26" i="51"/>
  <c r="AH22" i="51"/>
  <c r="AD18" i="51"/>
  <c r="Z14" i="51"/>
  <c r="AH9" i="51"/>
  <c r="AG39" i="51"/>
  <c r="AH32" i="51"/>
  <c r="AC42" i="51"/>
  <c r="AL16" i="51"/>
  <c r="AF33" i="51"/>
  <c r="Y11" i="51"/>
  <c r="AK19" i="51"/>
  <c r="AI35" i="51"/>
  <c r="AI39" i="51"/>
  <c r="AL34" i="51"/>
  <c r="AH30" i="51"/>
  <c r="AD26" i="51"/>
  <c r="Z22" i="51"/>
  <c r="AK17" i="51"/>
  <c r="AG13" i="51"/>
  <c r="Z9" i="51"/>
  <c r="AF38" i="51"/>
  <c r="AG31" i="51"/>
  <c r="AJ41" i="51"/>
  <c r="AF37" i="51"/>
  <c r="AB33" i="51"/>
  <c r="X29" i="51"/>
  <c r="AI24" i="51"/>
  <c r="AE20" i="51"/>
  <c r="AA16" i="51"/>
  <c r="AL11" i="51"/>
  <c r="X7" i="51"/>
  <c r="AK35" i="51"/>
  <c r="AB26" i="51"/>
  <c r="X39" i="51"/>
  <c r="AI34" i="51"/>
  <c r="AE30" i="51"/>
  <c r="AA26" i="51"/>
  <c r="AL39" i="51"/>
  <c r="AF22" i="51"/>
  <c r="AH38" i="51"/>
  <c r="AG29" i="51"/>
  <c r="Y21" i="51"/>
  <c r="AF12" i="51"/>
  <c r="AL36" i="51"/>
  <c r="AI40" i="51"/>
  <c r="AJ33" i="51"/>
  <c r="AD27" i="51"/>
  <c r="AL19" i="51"/>
  <c r="Y14" i="51"/>
  <c r="AJ42" i="51"/>
  <c r="AC27" i="51"/>
  <c r="AD37" i="51"/>
  <c r="AL29" i="51"/>
  <c r="Y24" i="51"/>
  <c r="AK39" i="51"/>
  <c r="AF34" i="51"/>
  <c r="AA29" i="51"/>
  <c r="AJ22" i="51"/>
  <c r="AE42" i="51"/>
  <c r="Z37" i="51"/>
  <c r="AI30" i="51"/>
  <c r="AD25" i="51"/>
  <c r="Y20" i="51"/>
  <c r="AH13" i="51"/>
  <c r="AH7" i="51"/>
  <c r="AJ12" i="51"/>
  <c r="AC21" i="51"/>
  <c r="AA36" i="51"/>
  <c r="AA8" i="51"/>
  <c r="AE15" i="51"/>
  <c r="AE24" i="51"/>
  <c r="AF40" i="51"/>
  <c r="Y42" i="51"/>
  <c r="X24" i="51"/>
  <c r="Z38" i="51"/>
  <c r="Y29" i="51"/>
  <c r="AF20" i="51"/>
  <c r="X12" i="51"/>
  <c r="AD36" i="51"/>
  <c r="AA40" i="51"/>
  <c r="AI32" i="51"/>
  <c r="AK26" i="51"/>
  <c r="AD19" i="51"/>
  <c r="AE12" i="51"/>
  <c r="AI41" i="51"/>
  <c r="AI42" i="51"/>
  <c r="AK36" i="51"/>
  <c r="AD29" i="51"/>
  <c r="AE22" i="51"/>
  <c r="AC39" i="51"/>
  <c r="X34" i="51"/>
  <c r="AG27" i="51"/>
  <c r="AB22" i="51"/>
  <c r="AL41" i="51"/>
  <c r="AF35" i="51"/>
  <c r="AA30" i="51"/>
  <c r="AK24" i="51"/>
  <c r="AE18" i="51"/>
  <c r="Z13" i="51"/>
  <c r="Z7" i="51"/>
  <c r="AI13" i="51"/>
  <c r="AK22" i="51"/>
  <c r="AC38" i="51"/>
  <c r="AC9" i="51"/>
  <c r="AD16" i="51"/>
  <c r="AI25" i="51"/>
  <c r="AH42" i="51"/>
  <c r="AF6" i="51"/>
  <c r="AF25" i="51"/>
  <c r="AG37" i="51"/>
  <c r="AF28" i="51"/>
  <c r="X20" i="51"/>
  <c r="AE11" i="51"/>
  <c r="AC35" i="51"/>
  <c r="AH39" i="51"/>
  <c r="AA32" i="51"/>
  <c r="AB25" i="51"/>
  <c r="AK18" i="51"/>
  <c r="AD11" i="51"/>
  <c r="AA41" i="51"/>
  <c r="AA42" i="51"/>
  <c r="AB35" i="51"/>
  <c r="AK28" i="51"/>
  <c r="AL21" i="51"/>
  <c r="AJ38" i="51"/>
  <c r="AE33" i="51"/>
  <c r="Y27" i="51"/>
  <c r="AI21" i="51"/>
  <c r="AD41" i="51"/>
  <c r="X35" i="51"/>
  <c r="AH29" i="51"/>
  <c r="AC24" i="51"/>
  <c r="AL17" i="51"/>
  <c r="AG12" i="51"/>
  <c r="AB6" i="51"/>
  <c r="AE14" i="51"/>
  <c r="Z24" i="51"/>
  <c r="AE40" i="51"/>
  <c r="AB10" i="51"/>
  <c r="Z17" i="51"/>
  <c r="AI27" i="51"/>
  <c r="AH17" i="51"/>
  <c r="AI12" i="51"/>
  <c r="AK37" i="51"/>
  <c r="AD34" i="51"/>
  <c r="AK25" i="51"/>
  <c r="AC17" i="51"/>
  <c r="AD8" i="51"/>
  <c r="AF30" i="51"/>
  <c r="Y38" i="51"/>
  <c r="AH31" i="51"/>
  <c r="AA24" i="51"/>
  <c r="AC18" i="51"/>
  <c r="AK10" i="51"/>
  <c r="AE37" i="51"/>
  <c r="AH41" i="51"/>
  <c r="AA34" i="51"/>
  <c r="AC28" i="51"/>
  <c r="AD21" i="51"/>
  <c r="AB38" i="51"/>
  <c r="AK31" i="51"/>
  <c r="AF26" i="51"/>
  <c r="AA21" i="51"/>
  <c r="AJ39" i="51"/>
  <c r="AE34" i="51"/>
  <c r="Z29" i="51"/>
  <c r="AI22" i="51"/>
  <c r="AD17" i="51"/>
  <c r="Y12" i="51"/>
  <c r="AG6" i="51"/>
  <c r="Z16" i="51"/>
  <c r="AG25" i="51"/>
  <c r="AG42" i="51"/>
  <c r="AA11" i="51"/>
  <c r="Z18" i="51"/>
  <c r="AK29" i="51"/>
  <c r="AJ19" i="51"/>
  <c r="AD14" i="51"/>
  <c r="AL42" i="51"/>
  <c r="AC33" i="51"/>
  <c r="AJ24" i="51"/>
  <c r="AB16" i="51"/>
  <c r="Y7" i="51"/>
  <c r="AL28" i="51"/>
  <c r="AE36" i="51"/>
  <c r="AF29" i="51"/>
  <c r="Z23" i="51"/>
  <c r="AH15" i="51"/>
  <c r="AG9" i="51"/>
  <c r="AI33" i="51"/>
  <c r="AF39" i="51"/>
  <c r="Z33" i="51"/>
  <c r="AH25" i="51"/>
  <c r="AF42" i="51"/>
  <c r="Z36" i="51"/>
  <c r="AJ30" i="51"/>
  <c r="AE25" i="51"/>
  <c r="Y19" i="51"/>
  <c r="AI38" i="51"/>
  <c r="AD33" i="51"/>
  <c r="X27" i="51"/>
  <c r="AH21" i="51"/>
  <c r="AC16" i="51"/>
  <c r="AI9" i="51"/>
  <c r="AA10" i="51"/>
  <c r="Y18" i="51"/>
  <c r="AJ29" i="51"/>
  <c r="AD13" i="51"/>
  <c r="AK12" i="51"/>
  <c r="AB20" i="51"/>
  <c r="Z34" i="51"/>
  <c r="AD22" i="51"/>
  <c r="AC15" i="51"/>
  <c r="AD42" i="51"/>
  <c r="AJ32" i="51"/>
  <c r="AB24" i="51"/>
  <c r="AI15" i="51"/>
  <c r="AA6" i="51"/>
  <c r="AK27" i="51"/>
  <c r="AL35" i="51"/>
  <c r="AE28" i="51"/>
  <c r="AG22" i="51"/>
  <c r="Z15" i="51"/>
  <c r="AF7" i="51"/>
  <c r="Z32" i="51"/>
  <c r="AH35" i="51"/>
  <c r="AB21" i="51"/>
  <c r="AA39" i="51"/>
  <c r="Z30" i="51"/>
  <c r="AG21" i="51"/>
  <c r="Y13" i="51"/>
  <c r="X38" i="51"/>
  <c r="AB41" i="51"/>
  <c r="AD35" i="51"/>
  <c r="AL27" i="51"/>
  <c r="X21" i="51"/>
  <c r="AG14" i="51"/>
  <c r="Z6" i="51"/>
  <c r="Y31" i="51"/>
  <c r="AL37" i="51"/>
  <c r="X31" i="51"/>
  <c r="AG24" i="51"/>
  <c r="AD40" i="51"/>
  <c r="Y35" i="51"/>
  <c r="AI29" i="51"/>
  <c r="AC23" i="51"/>
  <c r="X18" i="51"/>
  <c r="AH37" i="51"/>
  <c r="AB31" i="51"/>
  <c r="AL25" i="51"/>
  <c r="AG20" i="51"/>
  <c r="AA14" i="51"/>
  <c r="AE8" i="51"/>
  <c r="AK11" i="51"/>
  <c r="AA20" i="51"/>
  <c r="Y34" i="51"/>
  <c r="AA7" i="51"/>
  <c r="AF14" i="51"/>
  <c r="AL22" i="51"/>
  <c r="AD38" i="51"/>
  <c r="AK33" i="51"/>
  <c r="AI16" i="51"/>
  <c r="Z25" i="51"/>
  <c r="AL24" i="51"/>
  <c r="AE26" i="51"/>
  <c r="Z11" i="51"/>
  <c r="AJ13" i="51"/>
  <c r="AC25" i="51"/>
  <c r="AC10" i="51"/>
  <c r="AK20" i="51"/>
  <c r="AH20" i="51"/>
  <c r="AA22" i="51"/>
  <c r="Y17" i="51"/>
  <c r="AA19" i="51"/>
  <c r="AJ16" i="51"/>
  <c r="AJ34" i="51"/>
  <c r="X42" i="51"/>
  <c r="AF18" i="51"/>
  <c r="Z21" i="51"/>
  <c r="Z19" i="51"/>
  <c r="AE21" i="51"/>
  <c r="AG7" i="51"/>
  <c r="Z41" i="51"/>
  <c r="AI37" i="51"/>
  <c r="AB39" i="51"/>
  <c r="AK16" i="51"/>
  <c r="AH27" i="51"/>
  <c r="X32" i="51"/>
  <c r="AE29" i="51"/>
  <c r="AE38" i="51"/>
  <c r="AG35" i="51"/>
  <c r="AA38" i="51"/>
  <c r="AJ15" i="51"/>
  <c r="AL31" i="51"/>
  <c r="AB36" i="51"/>
  <c r="AI18" i="51"/>
  <c r="X37" i="51"/>
  <c r="AH33" i="51"/>
  <c r="AC31" i="51"/>
  <c r="AL33" i="51"/>
  <c r="AF11" i="51"/>
  <c r="AI11" i="51"/>
  <c r="AE13" i="51"/>
  <c r="Z31" i="51"/>
  <c r="AG32" i="51"/>
  <c r="AB30" i="51"/>
  <c r="AK32" i="51"/>
  <c r="AA9" i="51"/>
  <c r="X16" i="51"/>
  <c r="X40" i="51"/>
  <c r="AH23" i="51"/>
  <c r="AI26" i="51"/>
  <c r="X26" i="51"/>
  <c r="AG28" i="51"/>
  <c r="AB9" i="51"/>
  <c r="Z12" i="51"/>
  <c r="AH5" i="36"/>
  <c r="AJ5" i="36"/>
  <c r="Z5" i="36"/>
  <c r="V2" i="36"/>
  <c r="W5" i="36"/>
  <c r="Y5" i="36"/>
  <c r="AC5" i="36"/>
  <c r="AI5" i="36"/>
  <c r="AE5" i="36"/>
  <c r="X5" i="36"/>
  <c r="AD5" i="36"/>
  <c r="AG5" i="36"/>
  <c r="V5" i="36"/>
  <c r="AF5" i="36"/>
  <c r="AA5" i="36"/>
  <c r="AB5" i="36"/>
  <c r="X5" i="51" l="1"/>
  <c r="Y4" i="51" s="1"/>
  <c r="F14" i="55" s="1"/>
  <c r="S5" i="36"/>
  <c r="C10" i="55" s="1"/>
  <c r="C12" i="55" s="1"/>
  <c r="W4" i="38" s="1"/>
  <c r="Z6" i="36"/>
  <c r="AH6" i="36"/>
  <c r="AA6" i="36"/>
  <c r="AB6" i="36"/>
  <c r="AJ6" i="36"/>
  <c r="AC6" i="36"/>
  <c r="AD6" i="36"/>
  <c r="AE6" i="36"/>
  <c r="AF6" i="36"/>
  <c r="Y6" i="36"/>
  <c r="AG6" i="36"/>
  <c r="AI6" i="36"/>
  <c r="V6" i="36"/>
  <c r="W6" i="36"/>
  <c r="X6" i="36"/>
  <c r="H10" i="56" l="1"/>
  <c r="I10" i="56" s="1"/>
  <c r="S6" i="36"/>
  <c r="AF15" i="38" l="1"/>
  <c r="X6" i="38"/>
  <c r="Y8" i="38"/>
  <c r="X33" i="38"/>
  <c r="AH20" i="38"/>
  <c r="AC30" i="38"/>
  <c r="Z41" i="38"/>
  <c r="AG7" i="38"/>
  <c r="Z25" i="38"/>
  <c r="AB28" i="38"/>
  <c r="X14" i="38"/>
  <c r="AD24" i="38"/>
  <c r="AH23" i="38"/>
  <c r="AF20" i="38"/>
  <c r="AE7" i="38"/>
  <c r="AL28" i="38"/>
  <c r="AC20" i="38"/>
  <c r="AD9" i="38"/>
  <c r="AJ26" i="38"/>
  <c r="AK42" i="38"/>
  <c r="AF25" i="38"/>
  <c r="AF11" i="38"/>
  <c r="AL24" i="38"/>
  <c r="AB10" i="38"/>
  <c r="AF24" i="38"/>
  <c r="AF16" i="38"/>
  <c r="AK21" i="38"/>
  <c r="AG15" i="38"/>
  <c r="AE24" i="38"/>
  <c r="AI8" i="38"/>
  <c r="AA27" i="38"/>
  <c r="AH41" i="38"/>
  <c r="AK38" i="38"/>
  <c r="AB15" i="38"/>
  <c r="AG19" i="38"/>
  <c r="Y9" i="38"/>
  <c r="Z24" i="38"/>
  <c r="AG25" i="38"/>
  <c r="AL20" i="38"/>
  <c r="AE20" i="38"/>
  <c r="AI28" i="38"/>
  <c r="AJ13" i="38"/>
  <c r="AI35" i="38"/>
  <c r="AG28" i="38"/>
  <c r="AJ14" i="38"/>
  <c r="AK13" i="38"/>
  <c r="AF33" i="38"/>
  <c r="AE29" i="38"/>
  <c r="AB38" i="38"/>
  <c r="AA42" i="38"/>
  <c r="AF18" i="38"/>
  <c r="AE12" i="38"/>
  <c r="AA12" i="38"/>
  <c r="Y14" i="38"/>
  <c r="AF37" i="38"/>
  <c r="Z16" i="38"/>
  <c r="AF42" i="38"/>
  <c r="AI23" i="38"/>
  <c r="AH17" i="38"/>
  <c r="AF19" i="38"/>
  <c r="AG8" i="38"/>
  <c r="X13" i="38"/>
  <c r="AA19" i="38"/>
  <c r="AL32" i="38"/>
  <c r="AL27" i="38"/>
  <c r="AL25" i="38"/>
  <c r="Z37" i="38"/>
  <c r="AE33" i="38"/>
  <c r="AI12" i="38"/>
  <c r="Z27" i="38"/>
  <c r="AG13" i="38"/>
  <c r="AC28" i="38"/>
  <c r="Y21" i="38"/>
  <c r="AD22" i="38"/>
  <c r="Y31" i="38"/>
  <c r="AI17" i="38"/>
  <c r="AD13" i="38"/>
  <c r="AH27" i="38"/>
  <c r="Z11" i="38"/>
  <c r="AD28" i="38"/>
  <c r="AJ41" i="38"/>
  <c r="AL31" i="38"/>
  <c r="Z8" i="38"/>
  <c r="X30" i="38"/>
  <c r="AC18" i="38"/>
  <c r="AH11" i="38"/>
  <c r="X42" i="38"/>
  <c r="AH35" i="38"/>
  <c r="X37" i="38"/>
  <c r="AC32" i="38"/>
  <c r="AD35" i="38"/>
  <c r="Z31" i="38"/>
  <c r="AE26" i="38"/>
  <c r="AG27" i="38"/>
  <c r="AK40" i="38"/>
  <c r="AE30" i="38"/>
  <c r="AG12" i="38"/>
  <c r="X27" i="38"/>
  <c r="AD12" i="38"/>
  <c r="AJ37" i="38"/>
  <c r="Z12" i="38"/>
  <c r="X19" i="38"/>
  <c r="AF10" i="38"/>
  <c r="X21" i="38"/>
  <c r="Z26" i="38"/>
  <c r="AC9" i="38"/>
  <c r="AH7" i="38"/>
  <c r="AK12" i="38"/>
  <c r="Y25" i="38"/>
  <c r="AD31" i="38"/>
  <c r="AE10" i="38"/>
  <c r="X36" i="38"/>
  <c r="AL18" i="38"/>
  <c r="AE38" i="38"/>
  <c r="Y10" i="38"/>
  <c r="AA35" i="38"/>
  <c r="X10" i="38"/>
  <c r="AL13" i="38"/>
  <c r="AG20" i="38"/>
  <c r="AL22" i="38"/>
  <c r="AK20" i="38"/>
  <c r="X20" i="38"/>
  <c r="X28" i="38"/>
  <c r="AG32" i="38"/>
  <c r="AI13" i="38"/>
  <c r="AB19" i="38"/>
  <c r="Z29" i="38"/>
  <c r="AL15" i="38"/>
  <c r="AA31" i="38"/>
  <c r="AF13" i="38"/>
  <c r="AI37" i="38"/>
  <c r="AK15" i="38"/>
  <c r="AK16" i="38"/>
  <c r="Y28" i="38"/>
  <c r="AC26" i="38"/>
  <c r="AK11" i="38"/>
  <c r="AB9" i="38"/>
  <c r="AC42" i="38"/>
  <c r="Y20" i="38"/>
  <c r="AE40" i="38"/>
  <c r="AH15" i="38"/>
  <c r="AD21" i="38"/>
  <c r="AK14" i="38"/>
  <c r="AE37" i="38"/>
  <c r="X31" i="38"/>
  <c r="AA41" i="38"/>
  <c r="Z6" i="38"/>
  <c r="AB35" i="38"/>
  <c r="AJ30" i="38"/>
  <c r="X16" i="38"/>
  <c r="AJ34" i="38"/>
  <c r="AK27" i="38"/>
  <c r="AB41" i="38"/>
  <c r="AG21" i="38"/>
  <c r="AL41" i="38"/>
  <c r="X39" i="38"/>
  <c r="AA32" i="38"/>
  <c r="Y32" i="38"/>
  <c r="AA24" i="38"/>
  <c r="AH9" i="38"/>
  <c r="AE13" i="38"/>
  <c r="AD36" i="38"/>
  <c r="AL40" i="38"/>
  <c r="AA26" i="38"/>
  <c r="AI16" i="38"/>
  <c r="AG18" i="38"/>
  <c r="Y6" i="38"/>
  <c r="AE15" i="38"/>
  <c r="AA23" i="38"/>
  <c r="Y18" i="38"/>
  <c r="AE34" i="38"/>
  <c r="AB36" i="38"/>
  <c r="AI11" i="38"/>
  <c r="Y27" i="38"/>
  <c r="AE21" i="38"/>
  <c r="AF22" i="38"/>
  <c r="AE36" i="38"/>
  <c r="AI18" i="38"/>
  <c r="AD14" i="38"/>
  <c r="AI9" i="38"/>
  <c r="Z28" i="38"/>
  <c r="AC23" i="38"/>
  <c r="AB24" i="38"/>
  <c r="AA17" i="38"/>
  <c r="Y15" i="38"/>
  <c r="Y7" i="38"/>
  <c r="AL23" i="38"/>
  <c r="AA39" i="38"/>
  <c r="AB29" i="38"/>
  <c r="X12" i="38"/>
  <c r="AD27" i="38"/>
  <c r="AB37" i="38"/>
  <c r="AF41" i="38"/>
  <c r="AD7" i="38"/>
  <c r="AD23" i="38"/>
  <c r="Y13" i="38"/>
  <c r="AJ16" i="38"/>
  <c r="AD37" i="38"/>
  <c r="AD38" i="38"/>
  <c r="AF7" i="38"/>
  <c r="Z33" i="38"/>
  <c r="AJ27" i="38"/>
  <c r="AF35" i="38"/>
  <c r="AH24" i="38"/>
  <c r="AL21" i="38"/>
  <c r="AI15" i="38"/>
  <c r="AE11" i="38"/>
  <c r="AA37" i="38"/>
  <c r="AI20" i="38"/>
  <c r="AF38" i="38"/>
  <c r="Z23" i="38"/>
  <c r="AK35" i="38"/>
  <c r="AA13" i="38"/>
  <c r="AI39" i="38"/>
  <c r="AE28" i="38"/>
  <c r="AD18" i="38"/>
  <c r="AB21" i="38"/>
  <c r="AG35" i="38"/>
  <c r="Y37" i="38"/>
  <c r="X40" i="38"/>
  <c r="AG22" i="38"/>
  <c r="X34" i="38"/>
  <c r="AA34" i="38"/>
  <c r="Y33" i="38"/>
  <c r="AA38" i="38"/>
  <c r="AL12" i="38"/>
  <c r="AL19" i="38"/>
  <c r="AG16" i="38"/>
  <c r="AC15" i="38"/>
  <c r="AK23" i="38"/>
  <c r="AJ39" i="38"/>
  <c r="Y22" i="38"/>
  <c r="AE23" i="38"/>
  <c r="AB20" i="38"/>
  <c r="AC10" i="38"/>
  <c r="Y34" i="38"/>
  <c r="X11" i="38"/>
  <c r="AL11" i="38"/>
  <c r="AD26" i="38"/>
  <c r="AA14" i="38"/>
  <c r="AG6" i="38"/>
  <c r="AJ35" i="38"/>
  <c r="AC37" i="38"/>
  <c r="AE41" i="38"/>
  <c r="AB30" i="38"/>
  <c r="AH36" i="38"/>
  <c r="AB34" i="38"/>
  <c r="AE25" i="38"/>
  <c r="AI30" i="38"/>
  <c r="AC31" i="38"/>
  <c r="AG14" i="38"/>
  <c r="AK36" i="38"/>
  <c r="AJ32" i="38"/>
  <c r="AH16" i="38"/>
  <c r="AG9" i="38"/>
  <c r="AA9" i="38"/>
  <c r="AG24" i="38"/>
  <c r="AI10" i="38"/>
  <c r="AK25" i="38"/>
  <c r="AH31" i="38"/>
  <c r="AF6" i="38"/>
  <c r="AK34" i="38"/>
  <c r="AI34" i="38"/>
  <c r="AI21" i="38"/>
  <c r="AJ36" i="38"/>
  <c r="AI32" i="38"/>
  <c r="AA22" i="38"/>
  <c r="AK17" i="38"/>
  <c r="AC33" i="38"/>
  <c r="AI26" i="38"/>
  <c r="AG10" i="38"/>
  <c r="AC13" i="38"/>
  <c r="AJ38" i="38"/>
  <c r="AH33" i="38"/>
  <c r="AC11" i="38"/>
  <c r="AD41" i="38"/>
  <c r="AF34" i="38"/>
  <c r="AJ25" i="38"/>
  <c r="AG29" i="38"/>
  <c r="AF31" i="38"/>
  <c r="AB25" i="38"/>
  <c r="Y16" i="38"/>
  <c r="AA10" i="38"/>
  <c r="AJ31" i="38"/>
  <c r="AJ20" i="38"/>
  <c r="AA28" i="38"/>
  <c r="AK32" i="38"/>
  <c r="AF23" i="38"/>
  <c r="AL42" i="38"/>
  <c r="AE19" i="38"/>
  <c r="AK39" i="38"/>
  <c r="AH39" i="38"/>
  <c r="AI19" i="38"/>
  <c r="AC19" i="38"/>
  <c r="Y42" i="38"/>
  <c r="AB33" i="38"/>
  <c r="AA8" i="38"/>
  <c r="AK31" i="38"/>
  <c r="AC25" i="38"/>
  <c r="AB31" i="38"/>
  <c r="X7" i="38"/>
  <c r="AF40" i="38"/>
  <c r="AI42" i="38"/>
  <c r="AJ33" i="38"/>
  <c r="AH40" i="38"/>
  <c r="AE6" i="38"/>
  <c r="AD33" i="38"/>
  <c r="AJ17" i="38"/>
  <c r="AC7" i="38"/>
  <c r="AB39" i="38"/>
  <c r="AE35" i="38"/>
  <c r="AF9" i="38"/>
  <c r="AG41" i="38"/>
  <c r="AK22" i="38"/>
  <c r="AH30" i="38"/>
  <c r="AB13" i="38"/>
  <c r="AB23" i="38"/>
  <c r="Z21" i="38"/>
  <c r="AB26" i="38"/>
  <c r="AF39" i="38"/>
  <c r="AI31" i="38"/>
  <c r="AJ11" i="38"/>
  <c r="AG11" i="38"/>
  <c r="AA30" i="38"/>
  <c r="AK41" i="38"/>
  <c r="AF28" i="38"/>
  <c r="AC6" i="38"/>
  <c r="AD34" i="38"/>
  <c r="AC12" i="38"/>
  <c r="AJ40" i="38"/>
  <c r="AI14" i="38"/>
  <c r="AB40" i="38"/>
  <c r="Y26" i="38"/>
  <c r="X32" i="38"/>
  <c r="AK26" i="38"/>
  <c r="AH10" i="38"/>
  <c r="AD40" i="38"/>
  <c r="AL33" i="38"/>
  <c r="X17" i="38"/>
  <c r="AK30" i="38"/>
  <c r="Z18" i="38"/>
  <c r="AB12" i="38"/>
  <c r="AH28" i="38"/>
  <c r="AG39" i="38"/>
  <c r="AG26" i="38"/>
  <c r="X15" i="38"/>
  <c r="AL39" i="38"/>
  <c r="AA6" i="38"/>
  <c r="AF32" i="38"/>
  <c r="AE17" i="38"/>
  <c r="Y29" i="38"/>
  <c r="AD10" i="38"/>
  <c r="X22" i="38"/>
  <c r="AA18" i="38"/>
  <c r="AC35" i="38"/>
  <c r="AB27" i="38"/>
  <c r="Z20" i="38"/>
  <c r="AK37" i="38"/>
  <c r="AH19" i="38"/>
  <c r="Z17" i="38"/>
  <c r="Z32" i="38"/>
  <c r="AG40" i="38"/>
  <c r="Z13" i="38"/>
  <c r="AJ23" i="38"/>
  <c r="AD19" i="38"/>
  <c r="AB16" i="38"/>
  <c r="AB42" i="38"/>
  <c r="AA15" i="38"/>
  <c r="AC16" i="38"/>
  <c r="X35" i="38"/>
  <c r="Z38" i="38"/>
  <c r="AC34" i="38"/>
  <c r="AK10" i="38"/>
  <c r="Z35" i="38"/>
  <c r="Y24" i="38"/>
  <c r="AG37" i="38"/>
  <c r="AK24" i="38"/>
  <c r="AF27" i="38"/>
  <c r="AD20" i="38"/>
  <c r="AD42" i="38"/>
  <c r="X25" i="38"/>
  <c r="AC24" i="38"/>
  <c r="AH34" i="38"/>
  <c r="AD11" i="38"/>
  <c r="AG31" i="38"/>
  <c r="AG33" i="38"/>
  <c r="Y19" i="38"/>
  <c r="AK28" i="38"/>
  <c r="Z30" i="38"/>
  <c r="X38" i="38"/>
  <c r="AH14" i="38"/>
  <c r="AL16" i="38"/>
  <c r="AI22" i="38"/>
  <c r="AH13" i="38"/>
  <c r="AG34" i="38"/>
  <c r="AJ12" i="38"/>
  <c r="AD15" i="38"/>
  <c r="X26" i="38"/>
  <c r="Z42" i="38"/>
  <c r="AI33" i="38"/>
  <c r="AG17" i="38"/>
  <c r="AB18" i="38"/>
  <c r="X9" i="38"/>
  <c r="AJ19" i="38"/>
  <c r="AG30" i="38"/>
  <c r="AL17" i="38"/>
  <c r="AJ21" i="38"/>
  <c r="AF8" i="38"/>
  <c r="AD32" i="38"/>
  <c r="AE16" i="38"/>
  <c r="AA21" i="38"/>
  <c r="X18" i="38"/>
  <c r="Z36" i="38"/>
  <c r="AB14" i="38"/>
  <c r="AF26" i="38"/>
  <c r="AK19" i="38"/>
  <c r="AE18" i="38"/>
  <c r="AH38" i="38"/>
  <c r="AH32" i="38"/>
  <c r="AC29" i="38"/>
  <c r="AL38" i="38"/>
  <c r="AA36" i="38"/>
  <c r="Y38" i="38"/>
  <c r="AF36" i="38"/>
  <c r="AC38" i="38"/>
  <c r="AL36" i="38"/>
  <c r="AH25" i="38"/>
  <c r="AD16" i="38"/>
  <c r="AD29" i="38"/>
  <c r="AB22" i="38"/>
  <c r="AK29" i="38"/>
  <c r="AD17" i="38"/>
  <c r="AE8" i="38"/>
  <c r="AE14" i="38"/>
  <c r="AC39" i="38"/>
  <c r="X23" i="38"/>
  <c r="AC17" i="38"/>
  <c r="AC27" i="38"/>
  <c r="AL14" i="38"/>
  <c r="AL29" i="38"/>
  <c r="AA29" i="38"/>
  <c r="Y36" i="38"/>
  <c r="Z40" i="38"/>
  <c r="AC36" i="38"/>
  <c r="AL34" i="38"/>
  <c r="AI41" i="38"/>
  <c r="AD25" i="38"/>
  <c r="AJ28" i="38"/>
  <c r="AC40" i="38"/>
  <c r="AK33" i="38"/>
  <c r="X24" i="38"/>
  <c r="AC22" i="38"/>
  <c r="AC14" i="38"/>
  <c r="Y35" i="38"/>
  <c r="AA20" i="38"/>
  <c r="AE27" i="38"/>
  <c r="Z9" i="38"/>
  <c r="AJ24" i="38"/>
  <c r="Z34" i="38"/>
  <c r="AE9" i="38"/>
  <c r="AE42" i="38"/>
  <c r="AG38" i="38"/>
  <c r="AI24" i="38"/>
  <c r="AG23" i="38"/>
  <c r="AI36" i="38"/>
  <c r="AH29" i="38"/>
  <c r="AD6" i="38"/>
  <c r="AF17" i="38"/>
  <c r="AF30" i="38"/>
  <c r="Y41" i="38"/>
  <c r="AF21" i="38"/>
  <c r="AJ42" i="38"/>
  <c r="Y30" i="38"/>
  <c r="AJ18" i="38"/>
  <c r="AL10" i="38"/>
  <c r="AH37" i="38"/>
  <c r="AK18" i="38"/>
  <c r="AH12" i="38"/>
  <c r="AH22" i="38"/>
  <c r="AI40" i="38"/>
  <c r="AH42" i="38"/>
  <c r="AL30" i="38"/>
  <c r="AD8" i="38"/>
  <c r="AB8" i="38"/>
  <c r="AB11" i="38"/>
  <c r="AA25" i="38"/>
  <c r="AJ10" i="38"/>
  <c r="AI27" i="38"/>
  <c r="AE39" i="38"/>
  <c r="AJ29" i="38"/>
  <c r="AB17" i="38"/>
  <c r="AI25" i="38"/>
  <c r="AH21" i="38"/>
  <c r="X41" i="38"/>
  <c r="AH18" i="38"/>
  <c r="AD30" i="38"/>
  <c r="AH26" i="38"/>
  <c r="X8" i="38"/>
  <c r="Z10" i="38"/>
  <c r="X29" i="38"/>
  <c r="AB32" i="38"/>
  <c r="AG42" i="38"/>
  <c r="AB6" i="38"/>
  <c r="Z15" i="38"/>
  <c r="Y39" i="38"/>
  <c r="AA11" i="38"/>
  <c r="AI29" i="38"/>
  <c r="AC41" i="38"/>
  <c r="AF14" i="38"/>
  <c r="AA7" i="38"/>
  <c r="Z39" i="38"/>
  <c r="AC8" i="38"/>
  <c r="AG36" i="38"/>
  <c r="Y40" i="38"/>
  <c r="AF29" i="38"/>
  <c r="AA33" i="38"/>
  <c r="Y11" i="38"/>
  <c r="AL37" i="38"/>
  <c r="AC21" i="38"/>
  <c r="Y23" i="38"/>
  <c r="AI38" i="38"/>
  <c r="AJ22" i="38"/>
  <c r="AJ15" i="38"/>
  <c r="AE22" i="38"/>
  <c r="Z14" i="38"/>
  <c r="AD39" i="38"/>
  <c r="Y17" i="38"/>
  <c r="AA40" i="38"/>
  <c r="AE32" i="38"/>
  <c r="Z19" i="38"/>
  <c r="AL26" i="38"/>
  <c r="AH8" i="38"/>
  <c r="AL35" i="38"/>
  <c r="AB7" i="38"/>
  <c r="AE31" i="38"/>
  <c r="AF12" i="38"/>
  <c r="AA16" i="38"/>
  <c r="Y12" i="38"/>
  <c r="Z22" i="38"/>
  <c r="Z7" i="38"/>
  <c r="X5" i="38" l="1"/>
  <c r="Y4" i="38" l="1"/>
  <c r="C14" i="55" s="1"/>
  <c r="H11" i="56" l="1"/>
  <c r="I11" i="56" s="1"/>
  <c r="I12" i="56" s="1"/>
</calcChain>
</file>

<file path=xl/sharedStrings.xml><?xml version="1.0" encoding="utf-8"?>
<sst xmlns="http://schemas.openxmlformats.org/spreadsheetml/2006/main" count="423" uniqueCount="95">
  <si>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</si>
  <si>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</si>
  <si>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</si>
  <si>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</si>
  <si>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</si>
  <si>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</si>
  <si>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</si>
  <si>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</si>
  <si>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</si>
  <si>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</si>
  <si>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</si>
  <si>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</si>
  <si>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</si>
  <si>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</si>
  <si>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</si>
  <si>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</si>
  <si>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</si>
  <si>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مقادیر کمتر از موارد نشان داده شده در بالا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</si>
  <si>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</si>
  <si>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</si>
  <si>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</si>
  <si>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</si>
  <si>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</si>
  <si>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</si>
  <si>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</si>
  <si>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</si>
  <si>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</si>
  <si>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</si>
  <si>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</si>
  <si>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</si>
  <si>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</si>
  <si>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</si>
  <si>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</si>
  <si>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</t>
  </si>
  <si>
    <t>II</t>
  </si>
  <si>
    <t>تراکم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</si>
  <si>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</si>
  <si>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</si>
  <si>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</si>
  <si>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</si>
  <si>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</si>
  <si>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</si>
  <si>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</si>
  <si>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</si>
  <si>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</si>
  <si>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ضخامت</t>
  </si>
  <si>
    <t>مقادیر مجاز</t>
  </si>
  <si>
    <t>موضوع عملیات</t>
  </si>
  <si>
    <t>مشخصه ها</t>
  </si>
  <si>
    <t>ضريب پرداخت تركيبي</t>
  </si>
  <si>
    <t>ضریب پرداخت مشخصه ضخامت</t>
  </si>
  <si>
    <t>R</t>
  </si>
  <si>
    <t>ضريب پرداخت هر مشخصه (z)</t>
  </si>
  <si>
    <t>(W) وزن</t>
  </si>
  <si>
    <t>ضریب پرداخت مشخصه تراکم</t>
  </si>
  <si>
    <t>تراکم لایه ها</t>
  </si>
  <si>
    <t>تراکم مشخصه</t>
  </si>
  <si>
    <r>
      <t>(N</t>
    </r>
    <r>
      <rPr>
        <vertAlign val="subscript"/>
        <sz val="10"/>
        <color rgb="FF000000"/>
        <rFont val="Calibri"/>
        <family val="2"/>
        <scheme val="minor"/>
      </rPr>
      <t>p</t>
    </r>
    <r>
      <rPr>
        <sz val="10"/>
        <color rgb="FF000000"/>
        <rFont val="Calibri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انجام شده</t>
    </r>
  </si>
  <si>
    <r>
      <t>(N</t>
    </r>
    <r>
      <rPr>
        <vertAlign val="subscript"/>
        <sz val="10"/>
        <color rgb="FF000000"/>
        <rFont val="Calibri"/>
        <family val="2"/>
        <scheme val="minor"/>
      </rPr>
      <t>s</t>
    </r>
    <r>
      <rPr>
        <sz val="10"/>
        <color rgb="FF000000"/>
        <rFont val="Calibri"/>
        <family val="2"/>
        <scheme val="minor"/>
      </rPr>
      <t xml:space="preserve">) </t>
    </r>
    <r>
      <rPr>
        <sz val="10"/>
        <color rgb="FF000000"/>
        <rFont val="B Nazanin"/>
        <charset val="178"/>
      </rPr>
      <t xml:space="preserve">تعداد آزمایشات طبق مشخصات فنی </t>
    </r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</si>
  <si>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</si>
  <si>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</si>
  <si>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</si>
  <si>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</si>
  <si>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</si>
  <si>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</si>
  <si>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</si>
  <si>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</si>
  <si>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</si>
  <si>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</si>
  <si>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</si>
  <si>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ضخامت لایه‌ها</t>
  </si>
  <si>
    <t>نتيجه آزمايش</t>
  </si>
  <si>
    <r>
      <t>وضعیت پذیرش (</t>
    </r>
    <r>
      <rPr>
        <sz val="10"/>
        <color rgb="FF000000"/>
        <rFont val="Times New Roman"/>
        <family val="1"/>
      </rPr>
      <t>√</t>
    </r>
    <r>
      <rPr>
        <sz val="10"/>
        <color rgb="FF000000"/>
        <rFont val="B Nazanin"/>
        <charset val="178"/>
      </rPr>
      <t>، ×)</t>
    </r>
  </si>
  <si>
    <t>مقدار مجاز</t>
  </si>
  <si>
    <t>دامنه خمیری</t>
  </si>
  <si>
    <r>
      <t>(N</t>
    </r>
    <r>
      <rPr>
        <vertAlign val="subscript"/>
        <sz val="10"/>
        <color rgb="FF000000"/>
        <rFont val="Calibri"/>
        <family val="2"/>
        <scheme val="minor"/>
      </rPr>
      <t>s</t>
    </r>
    <r>
      <rPr>
        <sz val="10"/>
        <color rgb="FF000000"/>
        <rFont val="Calibri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طبق مشخصات فنی</t>
    </r>
  </si>
  <si>
    <t>CBR</t>
  </si>
  <si>
    <t>(I رده)PF</t>
  </si>
  <si>
    <t>حجم تثبیت در صورت وضعیت (غیر تجمعی)</t>
  </si>
  <si>
    <t>کیلومتر بازه تثبیت</t>
  </si>
  <si>
    <t>حجم زیرقطعه (تثبیت) در صورت وضعیت (غیر تجمعی)</t>
  </si>
  <si>
    <t>مشخصات لایه تثبیت</t>
  </si>
  <si>
    <t>ضريب پرداخت تثبیت</t>
  </si>
  <si>
    <t>پروژه مشمول بند 1-2-2</t>
  </si>
  <si>
    <t>می باشد</t>
  </si>
  <si>
    <t>نمی باشد</t>
  </si>
  <si>
    <t>مقدار مشخصه</t>
  </si>
  <si>
    <t>دستورالعمل ارزیابی کیفیت و مشخصات فنی عملیات اجرا شده (ضابطه شماره 773)</t>
  </si>
  <si>
    <t>www.rahyabmelal.com</t>
  </si>
  <si>
    <t>نام پروژه:</t>
  </si>
  <si>
    <t>کارفرما:</t>
  </si>
  <si>
    <t>مشاور:</t>
  </si>
  <si>
    <t>مدیر طرح:</t>
  </si>
  <si>
    <t>پیمانکار:</t>
  </si>
  <si>
    <t>تثبیت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</si>
</sst>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 Nazanin"/>
      <charset val="178"/>
    </font>
    <font>
      <sz val="11"/>
      <color theme="1"/>
      <name val="Calibri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sz val="10"/>
      <color rgb="FF000000"/>
      <name val="Times New Roman"/>
      <family val="1"/>
    </font>
    <font>
      <b/>
      <sz val="11"/>
      <color theme="1"/>
      <name val="B Nazanin"/>
      <charset val="178"/>
    </font>
    <font>
      <b/>
      <sz val="10"/>
      <color rgb="FF000000"/>
      <name val="Cambria"/>
      <family val="1"/>
    </font>
    <font>
      <b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5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4" fontId="22" fillId="40" borderId="1" xfId="0" applyNumberFormat="1" applyFont="1" applyFill="1" applyBorder="1" applyAlignment="1">
      <alignment horizontal="center" vertical="center" wrapText="1" readingOrder="2"/>
    </xf>
    <xf numFmtId="0" fontId="20" fillId="41" borderId="1" xfId="0" applyFont="1" applyFill="1" applyBorder="1" applyAlignment="1">
      <alignment horizontal="center" vertical="center"/>
    </xf>
    <xf numFmtId="166" fontId="20" fillId="41" borderId="1" xfId="0" applyNumberFormat="1" applyFont="1" applyFill="1" applyBorder="1" applyAlignment="1">
      <alignment horizontal="center" vertical="center"/>
    </xf>
    <xf numFmtId="0" fontId="29" fillId="36" borderId="1" xfId="0" applyFont="1" applyFill="1" applyBorder="1" applyAlignment="1">
      <alignment vertical="center" wrapText="1" readingOrder="2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6" fontId="18" fillId="37" borderId="1" xfId="0" applyNumberFormat="1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Protection="1"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3" xfId="0" applyNumberFormat="1" applyFont="1" applyFill="1" applyBorder="1" applyAlignment="1">
      <alignment horizontal="center" vertical="center" wrapText="1" readingOrder="2"/>
    </xf>
    <xf numFmtId="164" fontId="20" fillId="40" borderId="24" xfId="0" applyNumberFormat="1" applyFont="1" applyFill="1" applyBorder="1" applyAlignment="1">
      <alignment horizontal="center" vertical="center" wrapText="1" readingOrder="2"/>
    </xf>
    <xf numFmtId="0" fontId="32" fillId="34" borderId="15" xfId="0" applyFont="1" applyFill="1" applyBorder="1" applyAlignment="1" applyProtection="1">
      <alignment horizontal="center" vertical="center"/>
      <protection hidden="1"/>
    </xf>
    <xf numFmtId="0" fontId="36" fillId="36" borderId="0" xfId="45" applyFont="1" applyFill="1" applyAlignment="1" applyProtection="1">
      <alignment horizontal="center" vertical="center"/>
      <protection hidden="1"/>
    </xf>
    <xf numFmtId="0" fontId="37" fillId="36" borderId="0" xfId="16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21" fillId="41" borderId="1" xfId="0" applyFont="1" applyFill="1" applyBorder="1" applyAlignment="1">
      <alignment horizontal="center"/>
    </xf>
    <xf numFmtId="0" fontId="20" fillId="40" borderId="1" xfId="0" applyFont="1" applyFill="1" applyBorder="1" applyAlignment="1">
      <alignment horizontal="center" vertical="center" readingOrder="2"/>
    </xf>
    <xf numFmtId="0" fontId="26" fillId="40" borderId="13" xfId="0" applyFont="1" applyFill="1" applyBorder="1" applyAlignment="1">
      <alignment horizontal="center" vertical="center" readingOrder="2"/>
    </xf>
    <xf numFmtId="0" fontId="26" fillId="40" borderId="1" xfId="0" applyFont="1" applyFill="1" applyBorder="1" applyAlignment="1">
      <alignment horizontal="center" vertical="center" readingOrder="2"/>
    </xf>
    <xf numFmtId="166" fontId="32" fillId="39" borderId="13" xfId="0" applyNumberFormat="1" applyFont="1" applyFill="1" applyBorder="1" applyAlignment="1">
      <alignment horizontal="center" vertical="center"/>
    </xf>
    <xf numFmtId="166" fontId="32" fillId="39" borderId="1" xfId="0" applyNumberFormat="1" applyFont="1" applyFill="1" applyBorder="1" applyAlignment="1">
      <alignment horizontal="center" vertical="center"/>
    </xf>
    <xf numFmtId="164" fontId="20" fillId="40" borderId="1" xfId="0" applyNumberFormat="1" applyFont="1" applyFill="1" applyBorder="1" applyAlignment="1">
      <alignment horizontal="center" vertical="center" wrapText="1" readingOrder="2"/>
    </xf>
    <xf numFmtId="0" fontId="0" fillId="40" borderId="1" xfId="0" applyFont="1" applyFill="1" applyBorder="1" applyAlignment="1">
      <alignment horizontal="center" vertical="center"/>
    </xf>
    <xf numFmtId="164" fontId="20" fillId="40" borderId="1" xfId="0" applyNumberFormat="1" applyFont="1" applyFill="1" applyBorder="1" applyAlignment="1">
      <alignment horizontal="center" vertical="center" wrapText="1" readingOrder="1"/>
    </xf>
    <xf numFmtId="164" fontId="20" fillId="40" borderId="22" xfId="0" applyNumberFormat="1" applyFont="1" applyFill="1" applyBorder="1" applyAlignment="1">
      <alignment horizontal="center" vertical="center" wrapText="1" readingOrder="2"/>
    </xf>
    <xf numFmtId="164" fontId="20" fillId="40" borderId="16" xfId="0" applyNumberFormat="1" applyFont="1" applyFill="1" applyBorder="1" applyAlignment="1">
      <alignment horizontal="center" vertical="center" wrapText="1" readingOrder="2"/>
    </xf>
    <xf numFmtId="164" fontId="20" fillId="40" borderId="17" xfId="0" applyNumberFormat="1" applyFont="1" applyFill="1" applyBorder="1" applyAlignment="1">
      <alignment horizontal="center" vertical="center" wrapText="1" readingOrder="2"/>
    </xf>
    <xf numFmtId="0" fontId="20" fillId="41" borderId="1" xfId="0" applyFont="1" applyFill="1" applyBorder="1" applyAlignment="1">
      <alignment horizontal="center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 hidden="1"/>
    </xf>
    <xf numFmtId="0" fontId="18" fillId="34" borderId="19" xfId="0" applyFont="1" applyFill="1" applyBorder="1" applyAlignment="1" applyProtection="1">
      <alignment horizontal="center" vertical="center"/>
      <protection hidden="1"/>
    </xf>
    <xf numFmtId="0" fontId="30" fillId="36" borderId="1" xfId="0" applyFont="1" applyFill="1" applyBorder="1" applyAlignment="1">
      <alignment horizontal="center" vertical="center" wrapText="1"/>
    </xf>
    <xf numFmtId="0" fontId="30" fillId="36" borderId="18" xfId="0" applyFont="1" applyFill="1" applyBorder="1" applyAlignment="1">
      <alignment horizontal="center" vertical="center" wrapText="1"/>
    </xf>
    <xf numFmtId="0" fontId="30" fillId="36" borderId="19" xfId="0" applyFont="1" applyFill="1" applyBorder="1" applyAlignment="1">
      <alignment horizontal="center" vertical="center" wrapText="1"/>
    </xf>
    <xf numFmtId="0" fontId="30" fillId="36" borderId="20" xfId="0" applyFont="1" applyFill="1" applyBorder="1" applyAlignment="1">
      <alignment horizontal="center" vertical="center" wrapText="1"/>
    </xf>
    <xf numFmtId="0" fontId="27" fillId="36" borderId="1" xfId="0" applyFont="1" applyFill="1" applyBorder="1" applyAlignment="1">
      <alignment horizontal="center" vertical="center" wrapText="1"/>
    </xf>
    <xf numFmtId="0" fontId="29" fillId="36" borderId="1" xfId="0" applyFont="1" applyFill="1" applyBorder="1" applyAlignment="1">
      <alignment horizontal="center" vertical="center" wrapText="1"/>
    </xf>
    <xf numFmtId="0" fontId="29" fillId="36" borderId="1" xfId="0" applyFont="1" applyFill="1" applyBorder="1" applyAlignment="1">
      <alignment horizontal="center" vertical="center" textRotation="90"/>
    </xf>
    <xf numFmtId="0" fontId="29" fillId="36" borderId="1" xfId="0" applyFont="1" applyFill="1" applyBorder="1" applyAlignment="1">
      <alignment horizontal="center" vertical="center" wrapText="1" readingOrder="2"/>
    </xf>
    <xf numFmtId="0" fontId="30" fillId="36" borderId="1" xfId="0" applyFont="1" applyFill="1" applyBorder="1" applyAlignment="1">
      <alignment horizontal="center" vertical="center" wrapText="1" readingOrder="2"/>
    </xf>
    <xf numFmtId="0" fontId="29" fillId="36" borderId="1" xfId="0" applyFont="1" applyFill="1" applyBorder="1" applyAlignment="1">
      <alignment horizontal="center" vertical="center" textRotation="90" readingOrder="2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17" xfId="0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 vertical="center" textRotation="90"/>
      <protection hidden="1"/>
    </xf>
    <xf numFmtId="0" fontId="18" fillId="0" borderId="12" xfId="0" applyFont="1" applyBorder="1" applyAlignment="1" applyProtection="1">
      <alignment horizontal="center" vertical="center" textRotation="90"/>
      <protection hidden="1"/>
    </xf>
    <xf numFmtId="0" fontId="0" fillId="43" borderId="1" xfId="0" applyFill="1" applyBorder="1" applyAlignment="1" applyProtection="1">
      <alignment horizontal="center"/>
      <protection hidden="1"/>
    </xf>
    <xf numFmtId="0" fontId="25" fillId="38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18" fillId="33" borderId="18" xfId="0" applyFont="1" applyFill="1" applyBorder="1" applyAlignment="1" applyProtection="1">
      <alignment horizontal="center" vertical="center"/>
      <protection locked="0"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18" fillId="36" borderId="1" xfId="0" applyFont="1" applyFill="1" applyBorder="1" applyAlignment="1" applyProtection="1">
      <alignment horizontal="center" vertical="center"/>
      <protection locked="0"/>
    </xf>
    <xf numFmtId="0" fontId="18" fillId="33" borderId="1" xfId="0" applyFont="1" applyFill="1" applyBorder="1" applyAlignment="1" applyProtection="1">
      <alignment horizontal="center" vertical="center"/>
      <protection locked="0"/>
    </xf>
    <xf numFmtId="0" fontId="18" fillId="39" borderId="1" xfId="0" applyFont="1" applyFill="1" applyBorder="1" applyAlignment="1" applyProtection="1">
      <alignment horizontal="center" vertical="center"/>
      <protection locked="0"/>
    </xf>
    <xf numFmtId="0" fontId="18" fillId="33" borderId="1" xfId="0" applyFont="1" applyFill="1" applyBorder="1" applyAlignment="1" applyProtection="1">
      <alignment horizontal="center" vertical="center"/>
      <protection locked="0"/>
    </xf>
    <xf numFmtId="0" fontId="18" fillId="39" borderId="13" xfId="0" applyFont="1" applyFill="1" applyBorder="1" applyAlignment="1" applyProtection="1">
      <alignment horizontal="center" vertical="center"/>
      <protection locked="0"/>
    </xf>
    <xf numFmtId="0" fontId="33" fillId="36" borderId="1" xfId="0" applyFont="1" applyFill="1" applyBorder="1" applyAlignment="1" applyProtection="1">
      <alignment horizontal="right" vertical="center" wrapText="1" readingOrder="2"/>
      <protection locked="0"/>
    </xf>
    <xf numFmtId="0" fontId="33" fillId="42" borderId="1" xfId="0" applyFont="1" applyFill="1" applyBorder="1" applyAlignment="1" applyProtection="1">
      <alignment horizontal="right" vertical="center" wrapText="1" readingOrder="2"/>
      <protection locked="0"/>
    </xf>
    <xf numFmtId="0" fontId="34" fillId="39" borderId="1" xfId="0" applyFont="1" applyFill="1" applyBorder="1" applyAlignment="1" applyProtection="1">
      <alignment vertical="center"/>
      <protection locked="0"/>
    </xf>
    <xf numFmtId="0" fontId="34" fillId="0" borderId="1" xfId="0" applyFont="1" applyBorder="1" applyAlignment="1" applyProtection="1">
      <alignment vertical="center"/>
      <protection locked="0"/>
    </xf>
    <xf numFmtId="0" fontId="30" fillId="36" borderId="1" xfId="0" applyFont="1" applyFill="1" applyBorder="1" applyAlignment="1" applyProtection="1">
      <alignment horizontal="right" vertical="center" wrapText="1" readingOrder="2"/>
      <protection locked="0"/>
    </xf>
    <xf numFmtId="0" fontId="30" fillId="42" borderId="1" xfId="0" applyFont="1" applyFill="1" applyBorder="1" applyAlignment="1" applyProtection="1">
      <alignment horizontal="right" vertical="center" wrapText="1" readingOrder="2"/>
      <protection locked="0"/>
    </xf>
    <xf numFmtId="0" fontId="0" fillId="36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9" borderId="1" xfId="0" applyFill="1" applyBorder="1" applyAlignment="1" applyProtection="1">
      <alignment horizontal="center" vertical="center"/>
      <protection locked="0"/>
    </xf>
    <xf numFmtId="0" fontId="29" fillId="36" borderId="1" xfId="0" applyFont="1" applyFill="1" applyBorder="1" applyAlignment="1" applyProtection="1">
      <alignment vertical="center" wrapText="1"/>
      <protection locked="0"/>
    </xf>
    <xf numFmtId="0" fontId="29" fillId="42" borderId="1" xfId="0" applyFont="1" applyFill="1" applyBorder="1" applyAlignment="1" applyProtection="1">
      <alignment vertical="center" wrapText="1"/>
      <protection locked="0"/>
    </xf>
    <xf numFmtId="0" fontId="29" fillId="39" borderId="1" xfId="0" applyFont="1" applyFill="1" applyBorder="1" applyAlignment="1" applyProtection="1">
      <alignment vertical="center" wrapText="1"/>
      <protection locked="0"/>
    </xf>
    <xf numFmtId="0" fontId="18" fillId="33" borderId="20" xfId="0" applyFont="1" applyFill="1" applyBorder="1" applyAlignment="1" applyProtection="1">
      <alignment horizontal="center" vertical="center"/>
      <protection locked="0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1041797</xdr:colOff>
      <xdr:row>1</xdr:row>
      <xdr:rowOff>3411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D12829-4805-4C19-98FA-9E525C609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15478" y="0"/>
          <a:ext cx="7442597" cy="555861"/>
        </a:xfrm>
        <a:prstGeom prst="rect">
          <a:avLst/>
        </a:prstGeom>
      </xdr:spPr>
    </xdr:pic>
    <xdr:clientData/>
  </xdr:twoCellAnchor>
  <xdr:twoCellAnchor>
    <xdr:from>
      <xdr:col>1</xdr:col>
      <xdr:colOff>609599</xdr:colOff>
      <xdr:row>0</xdr:row>
      <xdr:rowOff>0</xdr:rowOff>
    </xdr:from>
    <xdr:to>
      <xdr:col>7</xdr:col>
      <xdr:colOff>1152524</xdr:colOff>
      <xdr:row>0</xdr:row>
      <xdr:rowOff>540726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A2AFA8-1EC4-4878-86A0-DC6902373EA4}"/>
            </a:ext>
          </a:extLst>
        </xdr:cNvPr>
        <xdr:cNvSpPr txBox="1"/>
      </xdr:nvSpPr>
      <xdr:spPr>
        <a:xfrm>
          <a:off x="9983609701" y="0"/>
          <a:ext cx="4629150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تثبیت در آزادراه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7</xdr:col>
      <xdr:colOff>1363199</xdr:colOff>
      <xdr:row>0</xdr:row>
      <xdr:rowOff>112059</xdr:rowOff>
    </xdr:from>
    <xdr:to>
      <xdr:col>8</xdr:col>
      <xdr:colOff>949559</xdr:colOff>
      <xdr:row>1</xdr:row>
      <xdr:rowOff>11543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36194C-7B95-4FC3-865D-3AD8474BE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307716" y="112059"/>
          <a:ext cx="1091310" cy="451934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134471</xdr:colOff>
      <xdr:row>0</xdr:row>
      <xdr:rowOff>67235</xdr:rowOff>
    </xdr:from>
    <xdr:to>
      <xdr:col>1</xdr:col>
      <xdr:colOff>268265</xdr:colOff>
      <xdr:row>0</xdr:row>
      <xdr:rowOff>511037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02B1D41-FE63-4AAC-8FF9-94EC4FC7E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5155882" y="67235"/>
          <a:ext cx="940618" cy="44380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A00-000004000000}"/>
                </a:ext>
              </a:extLst>
            </xdr:cNvPr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A00-000005000000}"/>
                </a:ext>
              </a:extLst>
            </xdr:cNvPr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A00-000006000000}"/>
                </a:ext>
              </a:extLst>
            </xdr:cNvPr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D00-000005000000}"/>
                </a:ext>
              </a:extLst>
            </xdr:cNvPr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D00-000006000000}"/>
                </a:ext>
              </a:extLst>
            </xdr:cNvPr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F00-000007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582705</xdr:colOff>
      <xdr:row>1</xdr:row>
      <xdr:rowOff>11205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234612-AC2F-42F0-86D1-D2FAC8EB8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403412" y="1"/>
          <a:ext cx="8146676" cy="526675"/>
        </a:xfrm>
        <a:prstGeom prst="rect">
          <a:avLst/>
        </a:prstGeom>
      </xdr:spPr>
    </xdr:pic>
    <xdr:clientData/>
  </xdr:twoCellAnchor>
  <xdr:twoCellAnchor>
    <xdr:from>
      <xdr:col>2</xdr:col>
      <xdr:colOff>22412</xdr:colOff>
      <xdr:row>0</xdr:row>
      <xdr:rowOff>11207</xdr:rowOff>
    </xdr:from>
    <xdr:to>
      <xdr:col>10</xdr:col>
      <xdr:colOff>593912</xdr:colOff>
      <xdr:row>1</xdr:row>
      <xdr:rowOff>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778F5A5-D0A5-438C-BB20-65B500378FB4}"/>
            </a:ext>
          </a:extLst>
        </xdr:cNvPr>
        <xdr:cNvSpPr txBox="1"/>
      </xdr:nvSpPr>
      <xdr:spPr>
        <a:xfrm>
          <a:off x="9907602441" y="11207"/>
          <a:ext cx="5715000" cy="504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تثبیت در آزادراه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11</xdr:col>
      <xdr:colOff>68765</xdr:colOff>
      <xdr:row>0</xdr:row>
      <xdr:rowOff>113659</xdr:rowOff>
    </xdr:from>
    <xdr:to>
      <xdr:col>12</xdr:col>
      <xdr:colOff>536896</xdr:colOff>
      <xdr:row>1</xdr:row>
      <xdr:rowOff>44822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EEBFB46-DDD5-46B1-A42C-FE663515E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449221" y="113659"/>
          <a:ext cx="1073249" cy="446634"/>
        </a:xfrm>
        <a:prstGeom prst="rect">
          <a:avLst/>
        </a:prstGeom>
      </xdr:spPr>
    </xdr:pic>
    <xdr:clientData/>
  </xdr:twoCellAnchor>
  <xdr:twoCellAnchor editAs="oneCell">
    <xdr:from>
      <xdr:col>0</xdr:col>
      <xdr:colOff>44823</xdr:colOff>
      <xdr:row>0</xdr:row>
      <xdr:rowOff>44824</xdr:rowOff>
    </xdr:from>
    <xdr:to>
      <xdr:col>1</xdr:col>
      <xdr:colOff>418779</xdr:colOff>
      <xdr:row>0</xdr:row>
      <xdr:rowOff>506770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E0EDBAF-8E32-4E9D-9E13-9707C5AED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3526191" y="44824"/>
          <a:ext cx="979074" cy="4619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593911</xdr:colOff>
      <xdr:row>1</xdr:row>
      <xdr:rowOff>3411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1C5F7C3-DCCA-4EEE-9AF9-C9D2A6F2C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997324" y="0"/>
          <a:ext cx="7160558" cy="552499"/>
        </a:xfrm>
        <a:prstGeom prst="rect">
          <a:avLst/>
        </a:prstGeom>
      </xdr:spPr>
    </xdr:pic>
    <xdr:clientData/>
  </xdr:twoCellAnchor>
  <xdr:twoCellAnchor>
    <xdr:from>
      <xdr:col>2</xdr:col>
      <xdr:colOff>347382</xdr:colOff>
      <xdr:row>0</xdr:row>
      <xdr:rowOff>0</xdr:rowOff>
    </xdr:from>
    <xdr:to>
      <xdr:col>9</xdr:col>
      <xdr:colOff>448235</xdr:colOff>
      <xdr:row>0</xdr:row>
      <xdr:rowOff>540726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4EF67AA-9F36-4A29-A683-7E145C9F096D}"/>
            </a:ext>
          </a:extLst>
        </xdr:cNvPr>
        <xdr:cNvSpPr txBox="1"/>
      </xdr:nvSpPr>
      <xdr:spPr>
        <a:xfrm>
          <a:off x="9908353235" y="0"/>
          <a:ext cx="4459941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تثبیت در آزادراه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10</xdr:col>
      <xdr:colOff>5607</xdr:colOff>
      <xdr:row>0</xdr:row>
      <xdr:rowOff>112059</xdr:rowOff>
    </xdr:from>
    <xdr:to>
      <xdr:col>11</xdr:col>
      <xdr:colOff>491799</xdr:colOff>
      <xdr:row>1</xdr:row>
      <xdr:rowOff>11543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4C14998-B26C-4273-BF9D-5F785F625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7099436" y="112059"/>
          <a:ext cx="1091310" cy="448572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100853</xdr:colOff>
      <xdr:row>0</xdr:row>
      <xdr:rowOff>56030</xdr:rowOff>
    </xdr:from>
    <xdr:to>
      <xdr:col>2</xdr:col>
      <xdr:colOff>44147</xdr:colOff>
      <xdr:row>0</xdr:row>
      <xdr:rowOff>499832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948AA4A-994F-44BD-A5F0-58F7F8304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3116411" y="56030"/>
          <a:ext cx="940618" cy="4438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15</xdr:col>
      <xdr:colOff>598714</xdr:colOff>
      <xdr:row>1</xdr:row>
      <xdr:rowOff>4082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F283B4-5069-4A38-A4B0-DE260C605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2096143" y="1"/>
          <a:ext cx="10110107" cy="684438"/>
        </a:xfrm>
        <a:prstGeom prst="rect">
          <a:avLst/>
        </a:prstGeom>
      </xdr:spPr>
    </xdr:pic>
    <xdr:clientData/>
  </xdr:twoCellAnchor>
  <xdr:twoCellAnchor>
    <xdr:from>
      <xdr:col>2</xdr:col>
      <xdr:colOff>408214</xdr:colOff>
      <xdr:row>0</xdr:row>
      <xdr:rowOff>1</xdr:rowOff>
    </xdr:from>
    <xdr:to>
      <xdr:col>13</xdr:col>
      <xdr:colOff>312964</xdr:colOff>
      <xdr:row>1</xdr:row>
      <xdr:rowOff>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873DE61-43A7-4238-8330-4BE45E43BF6A}"/>
            </a:ext>
          </a:extLst>
        </xdr:cNvPr>
        <xdr:cNvSpPr txBox="1"/>
      </xdr:nvSpPr>
      <xdr:spPr>
        <a:xfrm>
          <a:off x="10023606536" y="1"/>
          <a:ext cx="7089321" cy="6803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تثبیت در آزادراه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13</xdr:col>
      <xdr:colOff>417903</xdr:colOff>
      <xdr:row>0</xdr:row>
      <xdr:rowOff>136072</xdr:rowOff>
    </xdr:from>
    <xdr:to>
      <xdr:col>15</xdr:col>
      <xdr:colOff>514485</xdr:colOff>
      <xdr:row>1</xdr:row>
      <xdr:rowOff>2510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3D8071-A89B-4834-B051-50074B6AD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284965" y="136072"/>
          <a:ext cx="1315782" cy="542713"/>
        </a:xfrm>
        <a:prstGeom prst="rect">
          <a:avLst/>
        </a:prstGeom>
      </xdr:spPr>
    </xdr:pic>
    <xdr:clientData/>
  </xdr:twoCellAnchor>
  <xdr:twoCellAnchor editAs="oneCell">
    <xdr:from>
      <xdr:col>0</xdr:col>
      <xdr:colOff>122465</xdr:colOff>
      <xdr:row>0</xdr:row>
      <xdr:rowOff>95249</xdr:rowOff>
    </xdr:from>
    <xdr:to>
      <xdr:col>2</xdr:col>
      <xdr:colOff>145036</xdr:colOff>
      <xdr:row>0</xdr:row>
      <xdr:rowOff>625928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84732A5-7BE8-4CC8-841F-C82D8B72B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0959035" y="95249"/>
          <a:ext cx="1124750" cy="5306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hyabmelal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I16"/>
  <sheetViews>
    <sheetView rightToLeft="1" view="pageBreakPreview" zoomScaleNormal="100" zoomScaleSheetLayoutView="100" workbookViewId="0">
      <selection activeCell="M9" sqref="M9"/>
    </sheetView>
  </sheetViews>
  <sheetFormatPr defaultRowHeight="15" x14ac:dyDescent="0.25"/>
  <cols>
    <col min="1" max="1" width="12.140625" bestFit="1" customWidth="1"/>
    <col min="2" max="2" width="12.140625" customWidth="1"/>
    <col min="3" max="3" width="11" bestFit="1" customWidth="1"/>
    <col min="4" max="4" width="9.7109375" bestFit="1" customWidth="1"/>
    <col min="5" max="5" width="12" bestFit="1" customWidth="1"/>
    <col min="6" max="6" width="7.28515625" bestFit="1" customWidth="1"/>
    <col min="8" max="8" width="22.5703125" bestFit="1" customWidth="1"/>
    <col min="9" max="9" width="15.85546875" bestFit="1" customWidth="1"/>
  </cols>
  <sheetData>
    <row r="1" spans="1:9" ht="43.5" customHeight="1" x14ac:dyDescent="0.25"/>
    <row r="2" spans="1:9" ht="19.5" x14ac:dyDescent="0.25">
      <c r="A2" s="48" t="s">
        <v>87</v>
      </c>
      <c r="B2" s="48"/>
      <c r="C2" s="48"/>
      <c r="D2" s="48"/>
      <c r="E2" s="48"/>
      <c r="F2" s="48"/>
      <c r="G2" s="48"/>
      <c r="H2" s="48"/>
      <c r="I2" s="48"/>
    </row>
    <row r="3" spans="1:9" ht="15" customHeight="1" x14ac:dyDescent="0.25">
      <c r="A3" s="45" t="s">
        <v>89</v>
      </c>
      <c r="B3" s="66"/>
      <c r="C3" s="67"/>
      <c r="D3" s="67"/>
      <c r="E3" s="67"/>
      <c r="F3" s="67"/>
      <c r="G3" s="67"/>
      <c r="H3" s="67"/>
      <c r="I3" s="68"/>
    </row>
    <row r="4" spans="1:9" ht="15.75" customHeight="1" x14ac:dyDescent="0.25">
      <c r="A4" s="45" t="s">
        <v>90</v>
      </c>
      <c r="B4" s="66"/>
      <c r="C4" s="67"/>
      <c r="D4" s="67"/>
      <c r="E4" s="67"/>
      <c r="F4" s="67"/>
      <c r="G4" s="45" t="s">
        <v>91</v>
      </c>
      <c r="H4" s="66"/>
      <c r="I4" s="68"/>
    </row>
    <row r="5" spans="1:9" ht="15.75" customHeight="1" x14ac:dyDescent="0.25">
      <c r="A5" s="45" t="s">
        <v>92</v>
      </c>
      <c r="B5" s="66"/>
      <c r="C5" s="67"/>
      <c r="D5" s="67"/>
      <c r="E5" s="67"/>
      <c r="F5" s="68"/>
      <c r="G5" s="45" t="s">
        <v>93</v>
      </c>
      <c r="H5" s="66"/>
      <c r="I5" s="68"/>
    </row>
    <row r="6" spans="1:9" ht="15.75" customHeight="1" x14ac:dyDescent="0.25">
      <c r="A6" s="59" t="s">
        <v>47</v>
      </c>
      <c r="B6" s="62" t="s">
        <v>48</v>
      </c>
      <c r="C6" s="46"/>
      <c r="D6" s="59" t="s">
        <v>46</v>
      </c>
      <c r="E6" s="59"/>
      <c r="F6" s="60" t="s">
        <v>51</v>
      </c>
      <c r="G6" s="61" t="s">
        <v>53</v>
      </c>
      <c r="H6" s="54" t="s">
        <v>52</v>
      </c>
      <c r="I6" s="54" t="s">
        <v>49</v>
      </c>
    </row>
    <row r="7" spans="1:9" x14ac:dyDescent="0.25">
      <c r="A7" s="59"/>
      <c r="B7" s="63"/>
      <c r="C7" s="64"/>
      <c r="D7" s="5" t="s">
        <v>38</v>
      </c>
      <c r="E7" s="5" t="s">
        <v>39</v>
      </c>
      <c r="F7" s="60"/>
      <c r="G7" s="61"/>
      <c r="H7" s="54"/>
      <c r="I7" s="54"/>
    </row>
    <row r="8" spans="1:9" ht="15" customHeight="1" x14ac:dyDescent="0.35">
      <c r="A8" s="46" t="s">
        <v>94</v>
      </c>
      <c r="B8" s="53" t="s">
        <v>76</v>
      </c>
      <c r="C8" s="53"/>
      <c r="D8" s="6" t="s">
        <v>7</v>
      </c>
      <c r="E8" s="6">
        <f>پردازش!L4</f>
        <v>0</v>
      </c>
      <c r="F8" s="7" t="e">
        <f>IF('ورودی CBR'!I3/'ورودی CBR'!I4&gt;1,1,IF('ورودی تراکم- ضخامت'!I6="می باشد",1,'ورودی CBR'!I3/'ورودی CBR'!I4))</f>
        <v>#DIV/0!</v>
      </c>
      <c r="G8" s="6">
        <v>0.3</v>
      </c>
      <c r="H8" s="6" t="e">
        <f>پردازش!L14</f>
        <v>#DIV/0!</v>
      </c>
      <c r="I8" s="7" t="e">
        <f t="shared" ref="I8" si="0">IF(H8="Reject","Reject",F8*G8*H8)</f>
        <v>#DIV/0!</v>
      </c>
    </row>
    <row r="9" spans="1:9" ht="17.25" x14ac:dyDescent="0.4">
      <c r="A9" s="47"/>
      <c r="B9" s="65" t="s">
        <v>74</v>
      </c>
      <c r="C9" s="65"/>
      <c r="D9" s="6">
        <v>6</v>
      </c>
      <c r="E9" s="6" t="s">
        <v>7</v>
      </c>
      <c r="F9" s="7" t="e">
        <f>IF('ورودی دامنه خمیری'!I3/'ورودی دامنه خمیری'!I4&gt;1,1,IF('ورودی تراکم- ضخامت'!I6="می باشد",1,'ورودی دامنه خمیری'!I3/'ورودی دامنه خمیری'!I4))</f>
        <v>#DIV/0!</v>
      </c>
      <c r="G9" s="6">
        <v>0.25</v>
      </c>
      <c r="H9" s="6" t="e">
        <f>پردازش!I14</f>
        <v>#DIV/0!</v>
      </c>
      <c r="I9" s="7" t="e">
        <f>IF(H9="Reject","Reject",F9*G9*H9)</f>
        <v>#DIV/0!</v>
      </c>
    </row>
    <row r="10" spans="1:9" ht="17.25" x14ac:dyDescent="0.4">
      <c r="A10" s="47"/>
      <c r="B10" s="65" t="s">
        <v>35</v>
      </c>
      <c r="C10" s="65"/>
      <c r="D10" s="6" t="s">
        <v>7</v>
      </c>
      <c r="E10" s="6">
        <f>پردازش!F4</f>
        <v>0</v>
      </c>
      <c r="F10" s="7" t="e">
        <f>IF('ورودی تراکم- ضخامت'!I3/'ورودی تراکم- ضخامت'!I4&gt;1,1,IF('ورودی تراکم- ضخامت'!I6="می باشد",1,'ورودی تراکم- ضخامت'!I3/'ورودی تراکم- ضخامت'!I4))</f>
        <v>#DIV/0!</v>
      </c>
      <c r="G10" s="6">
        <v>0.25</v>
      </c>
      <c r="H10" s="6" t="e">
        <f>پردازش!F14</f>
        <v>#DIV/0!</v>
      </c>
      <c r="I10" s="7" t="e">
        <f>IF(H10="Reject","Reject",F10*G10*H10)</f>
        <v>#DIV/0!</v>
      </c>
    </row>
    <row r="11" spans="1:9" ht="17.25" x14ac:dyDescent="0.4">
      <c r="A11" s="47"/>
      <c r="B11" s="65" t="s">
        <v>45</v>
      </c>
      <c r="C11" s="65"/>
      <c r="D11" s="6">
        <f>پردازش!C3</f>
        <v>0</v>
      </c>
      <c r="E11" s="6">
        <f>پردازش!C4</f>
        <v>0</v>
      </c>
      <c r="F11" s="7" t="e">
        <f>IF('ورودی تراکم- ضخامت'!I3/'ورودی تراکم- ضخامت'!I4&gt;1,1,IF('ورودی تراکم- ضخامت'!I6="می باشد",1,'ورودی تراکم- ضخامت'!I3/'ورودی تراکم- ضخامت'!I4))</f>
        <v>#DIV/0!</v>
      </c>
      <c r="G11" s="6">
        <v>0.2</v>
      </c>
      <c r="H11" s="6" t="e">
        <f>IF(پردازش!C14="Reject",0.7,پردازش!C14)</f>
        <v>#DIV/0!</v>
      </c>
      <c r="I11" s="7" t="e">
        <f>IF(H11="Reject","Reject",F11*G11*H11)</f>
        <v>#DIV/0!</v>
      </c>
    </row>
    <row r="12" spans="1:9" x14ac:dyDescent="0.25">
      <c r="A12" s="51"/>
      <c r="B12" s="51"/>
      <c r="C12" s="51"/>
      <c r="D12" s="51"/>
      <c r="E12" s="51"/>
      <c r="F12" s="51"/>
      <c r="G12" s="52"/>
      <c r="H12" s="55" t="s">
        <v>82</v>
      </c>
      <c r="I12" s="57" t="e">
        <f>IF((OR( I9="Reject", I8="Reject", I11="Reject", I10="Reject")),"Reject",I9+I8+ I11+I10)</f>
        <v>#DIV/0!</v>
      </c>
    </row>
    <row r="13" spans="1:9" x14ac:dyDescent="0.25">
      <c r="A13" s="51"/>
      <c r="B13" s="51"/>
      <c r="C13" s="51"/>
      <c r="D13" s="51"/>
      <c r="E13" s="51"/>
      <c r="F13" s="51"/>
      <c r="G13" s="52"/>
      <c r="H13" s="56"/>
      <c r="I13" s="58"/>
    </row>
    <row r="14" spans="1:9" x14ac:dyDescent="0.25">
      <c r="A14" s="51"/>
      <c r="B14" s="51"/>
      <c r="C14" s="51"/>
      <c r="D14" s="51"/>
      <c r="E14" s="51"/>
      <c r="F14" s="51"/>
      <c r="G14" s="51"/>
      <c r="H14" s="51"/>
      <c r="I14" s="51"/>
    </row>
    <row r="15" spans="1:9" x14ac:dyDescent="0.25">
      <c r="A15" s="49" t="s">
        <v>88</v>
      </c>
      <c r="B15" s="50"/>
      <c r="C15" s="50"/>
      <c r="D15" s="50"/>
      <c r="E15" s="50"/>
      <c r="F15" s="50"/>
      <c r="G15" s="50"/>
      <c r="H15" s="50"/>
      <c r="I15" s="50"/>
    </row>
    <row r="16" spans="1:9" x14ac:dyDescent="0.25">
      <c r="A16" s="51"/>
      <c r="B16" s="51"/>
      <c r="C16" s="51"/>
      <c r="D16" s="51"/>
      <c r="E16" s="51"/>
      <c r="F16" s="51"/>
      <c r="G16" s="51"/>
      <c r="H16" s="51"/>
      <c r="I16" s="51"/>
    </row>
  </sheetData>
  <sheetProtection algorithmName="SHA-512" hashValue="ZG8+qYhKu5RfIhf9/AwLap4xbuuErGinborn2xxf6/+tozLeWC5JG6i9rq+Sn+++JTAEN4aTkcy4wocs5vcoVA==" saltValue="IAQIrv1bX+t5tELgoUB5qg==" spinCount="100000" sheet="1" objects="1" scenarios="1"/>
  <mergeCells count="24">
    <mergeCell ref="B11:C11"/>
    <mergeCell ref="B10:C10"/>
    <mergeCell ref="B9:C9"/>
    <mergeCell ref="B3:I3"/>
    <mergeCell ref="B4:F4"/>
    <mergeCell ref="H4:I4"/>
    <mergeCell ref="B5:F5"/>
    <mergeCell ref="H5:I5"/>
    <mergeCell ref="A8:A11"/>
    <mergeCell ref="A2:I2"/>
    <mergeCell ref="A15:I15"/>
    <mergeCell ref="A16:I16"/>
    <mergeCell ref="A14:I14"/>
    <mergeCell ref="A12:G13"/>
    <mergeCell ref="B8:C8"/>
    <mergeCell ref="I6:I7"/>
    <mergeCell ref="H12:H13"/>
    <mergeCell ref="I12:I13"/>
    <mergeCell ref="A6:A7"/>
    <mergeCell ref="D6:E6"/>
    <mergeCell ref="F6:F7"/>
    <mergeCell ref="G6:G7"/>
    <mergeCell ref="H6:H7"/>
    <mergeCell ref="B6:C7"/>
  </mergeCells>
  <hyperlinks>
    <hyperlink ref="A15" r:id="rId1" xr:uid="{00000000-0004-0000-0000-000000000000}"/>
  </hyperlinks>
  <pageMargins left="0.7" right="0.7" top="0.75" bottom="0.75" header="0.3" footer="0.3"/>
  <pageSetup scale="74" orientation="portrait" horizontalDpi="200" verticalDpi="2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3"/>
    <col min="2" max="2" width="6" style="13" bestFit="1" customWidth="1"/>
    <col min="3" max="9" width="6.85546875" style="13" bestFit="1" customWidth="1"/>
    <col min="10" max="10" width="6" style="13" customWidth="1"/>
    <col min="11" max="11" width="5.28515625" style="13" customWidth="1"/>
    <col min="12" max="13" width="6" style="13" customWidth="1"/>
    <col min="14" max="14" width="5.5703125" style="13" customWidth="1"/>
    <col min="15" max="16" width="5.85546875" style="13" customWidth="1"/>
    <col min="17" max="17" width="6.28515625" style="13" customWidth="1"/>
    <col min="18" max="18" width="6.42578125" style="13" customWidth="1"/>
    <col min="19" max="19" width="5" style="13" customWidth="1"/>
    <col min="20" max="20" width="3.85546875" style="13" customWidth="1"/>
    <col min="21" max="21" width="3" style="13" customWidth="1"/>
    <col min="22" max="22" width="3.42578125" style="13" customWidth="1"/>
    <col min="23" max="23" width="5.7109375" style="13" customWidth="1"/>
    <col min="24" max="39" width="9.140625" style="13"/>
    <col min="40" max="16384" width="9.140625" style="1"/>
  </cols>
  <sheetData>
    <row r="1" spans="2:38" x14ac:dyDescent="0.25">
      <c r="B1" s="88" t="s">
        <v>14</v>
      </c>
      <c r="C1" s="88" t="s">
        <v>13</v>
      </c>
      <c r="D1" s="88" t="s">
        <v>12</v>
      </c>
      <c r="E1" s="88" t="s">
        <v>11</v>
      </c>
      <c r="F1" s="88" t="s">
        <v>10</v>
      </c>
      <c r="G1" s="88" t="s">
        <v>9</v>
      </c>
      <c r="H1" s="88" t="s">
        <v>15</v>
      </c>
      <c r="I1" s="88" t="s">
        <v>8</v>
      </c>
      <c r="J1" s="88" t="s">
        <v>6</v>
      </c>
      <c r="K1" s="88" t="s">
        <v>5</v>
      </c>
      <c r="L1" s="88" t="s">
        <v>4</v>
      </c>
      <c r="M1" s="88" t="s">
        <v>3</v>
      </c>
      <c r="N1" s="88" t="s">
        <v>2</v>
      </c>
      <c r="O1" s="88" t="s">
        <v>1</v>
      </c>
      <c r="P1" s="88" t="s">
        <v>0</v>
      </c>
    </row>
    <row r="2" spans="2:38" x14ac:dyDescent="0.2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2:38" ht="15" customHeight="1" x14ac:dyDescent="0.25">
      <c r="B3" s="80" t="s">
        <v>21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89" t="s">
        <v>22</v>
      </c>
      <c r="R3" s="89"/>
    </row>
    <row r="4" spans="2:38" x14ac:dyDescent="0.25">
      <c r="B4" s="88">
        <v>67</v>
      </c>
      <c r="C4" s="88">
        <v>43</v>
      </c>
      <c r="D4" s="88">
        <v>30</v>
      </c>
      <c r="E4" s="88">
        <v>23</v>
      </c>
      <c r="F4" s="88">
        <v>18</v>
      </c>
      <c r="G4" s="88">
        <v>15</v>
      </c>
      <c r="H4" s="88">
        <v>12</v>
      </c>
      <c r="I4" s="88">
        <v>10</v>
      </c>
      <c r="J4" s="88">
        <v>9</v>
      </c>
      <c r="K4" s="88">
        <v>8</v>
      </c>
      <c r="L4" s="88">
        <v>7</v>
      </c>
      <c r="M4" s="88">
        <v>6</v>
      </c>
      <c r="N4" s="88">
        <v>5</v>
      </c>
      <c r="O4" s="88">
        <v>4</v>
      </c>
      <c r="P4" s="88">
        <v>3</v>
      </c>
      <c r="Q4" s="89" t="s">
        <v>20</v>
      </c>
      <c r="R4" s="89"/>
      <c r="S4" s="30">
        <v>-100</v>
      </c>
      <c r="U4" s="13" t="s">
        <v>32</v>
      </c>
      <c r="W4" s="13" t="e">
        <f>پردازش!I12</f>
        <v>#DIV/0!</v>
      </c>
      <c r="Y4" s="13" t="e">
        <f>IF(X5&gt;0,X5,"Reject")</f>
        <v>#DIV/0!</v>
      </c>
    </row>
    <row r="5" spans="2:38" x14ac:dyDescent="0.25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31" t="s">
        <v>34</v>
      </c>
      <c r="R5" s="32" t="s">
        <v>33</v>
      </c>
      <c r="V5" s="33" t="s">
        <v>31</v>
      </c>
      <c r="W5" s="13">
        <f>IF(پردازش!I7=11,10,IF(AND(پردازش!I7&lt;=14,پردازش!I7&gt;=12),12,IF(AND(پردازش!I7&lt;=17,پردازش!I7&gt;=15),15,IF(AND(پردازش!I7&lt;=22,پردازش!I7&gt;=18),18,IF(AND(پردازش!I7&lt;=29,پردازش!I7&gt;=23),23,IF(AND(پردازش!I7&lt;=42,پردازش!I7&gt;=30),30,IF(AND(پردازش!I7&lt;=66,پردازش!I7&gt;=43),43,IF(پردازش!I7&gt;=67,67,پردازش!I7))))))))</f>
        <v>0</v>
      </c>
      <c r="X5" s="13" t="e">
        <f>SUM(X6:AL42)</f>
        <v>#DIV/0!</v>
      </c>
    </row>
    <row r="6" spans="2:38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21">
        <v>1.05</v>
      </c>
      <c r="X6" s="13" t="e">
        <f>IF(AND($W$5=$B$4,$W$4&gt;=B6),Q6,0)</f>
        <v>#DIV/0!</v>
      </c>
      <c r="Y6" s="13" t="e">
        <f>IF(AND($W$5=$C$4,$W$4&gt;=C6),Q6,0)</f>
        <v>#DIV/0!</v>
      </c>
      <c r="Z6" s="13" t="e">
        <f>IF(AND($W$5=$D$4,$W$4&gt;=D6),Q6,0)</f>
        <v>#DIV/0!</v>
      </c>
      <c r="AA6" s="13" t="e">
        <f>IF(AND($W$5=$E$4,$W$4&gt;=E6),Q6,0)</f>
        <v>#DIV/0!</v>
      </c>
      <c r="AB6" s="13" t="e">
        <f>IF(AND($W$5=$F$4,$W$4&gt;=F6),Q6,0)</f>
        <v>#DIV/0!</v>
      </c>
      <c r="AC6" s="13" t="e">
        <f>IF(AND($W$5=$G$4,$W$4&gt;=G6),Q6,0)</f>
        <v>#DIV/0!</v>
      </c>
      <c r="AD6" s="13" t="e">
        <f>IF(AND($W$5=$H$4,$W$4&gt;=H6),Q6,0)</f>
        <v>#DIV/0!</v>
      </c>
      <c r="AE6" s="13" t="e">
        <f>IF(AND($W$5=$I$4,$W$4&gt;=I6),Q6,0)</f>
        <v>#DIV/0!</v>
      </c>
      <c r="AF6" s="13" t="e">
        <f>IF(AND($W$5=$J$4,$W$4&gt;=J6),Q6,0)</f>
        <v>#DIV/0!</v>
      </c>
      <c r="AG6" s="13" t="e">
        <f>IF(AND($W$5=$K$4,$W$4&gt;=K6),Q6,0)</f>
        <v>#DIV/0!</v>
      </c>
      <c r="AH6" s="13" t="s">
        <v>7</v>
      </c>
      <c r="AI6" s="13" t="s">
        <v>7</v>
      </c>
      <c r="AJ6" s="13" t="s">
        <v>7</v>
      </c>
      <c r="AK6" s="13" t="s">
        <v>7</v>
      </c>
      <c r="AL6" s="13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1.05</v>
      </c>
      <c r="R7" s="23">
        <v>1.04</v>
      </c>
      <c r="X7" s="13" t="e">
        <f>IF(AND($W$5=$B$4,$W$4&gt;=B7,$W$4&lt;B6),Q7,0)</f>
        <v>#DIV/0!</v>
      </c>
      <c r="Y7" s="13" t="e">
        <f>IF(AND($W$5=$C$4,$W$4&gt;=C7,$W$4&lt;C6),Q7,0)</f>
        <v>#DIV/0!</v>
      </c>
      <c r="Z7" s="13" t="e">
        <f>IF(AND($W$5=$D$4,$W$4&gt;=D7,$W$4&lt;D6),Q7,0)</f>
        <v>#DIV/0!</v>
      </c>
      <c r="AA7" s="13" t="e">
        <f>IF(AND($W$5=$E$4,$W$4&gt;=E7,$W$4&lt;E6),Q7,0)</f>
        <v>#DIV/0!</v>
      </c>
      <c r="AB7" s="13" t="e">
        <f>IF(AND($W$5=$F$4,$W$4&gt;=F7,$W$4&lt;F6),Q7,0)</f>
        <v>#DIV/0!</v>
      </c>
      <c r="AC7" s="13" t="e">
        <f>IF(AND($W$5=$G$4,$W$4&gt;=G7,$W$4&lt;G6),Q7,0)</f>
        <v>#DIV/0!</v>
      </c>
      <c r="AD7" s="13" t="e">
        <f>IF(AND($W$5=$H$4,$W$4&gt;=H7,$W$4&lt;H6),Q7,0)</f>
        <v>#DIV/0!</v>
      </c>
      <c r="AE7" s="13" t="e">
        <f>IF(AND($W$5=$I$4,$W$4&gt;=I7,$W$4&lt;I6),Q7,0)</f>
        <v>#DIV/0!</v>
      </c>
      <c r="AF7" s="13" t="e">
        <f>IF(AND($W$5=$J$4,$W$4&gt;=J7,$W$4&lt;J6),Q7,0)</f>
        <v>#DIV/0!</v>
      </c>
      <c r="AG7" s="13" t="e">
        <f>IF(AND($W$5=$K$4,$W$4&gt;=K7,$W$4&lt;K6),Q7,0)</f>
        <v>#DIV/0!</v>
      </c>
      <c r="AH7" s="13" t="e">
        <f>IF(AND($W$5=$L$4,$W$4&gt;=L7),Q7,0)</f>
        <v>#DIV/0!</v>
      </c>
      <c r="AI7" s="13" t="s">
        <v>7</v>
      </c>
      <c r="AJ7" s="13" t="s">
        <v>7</v>
      </c>
      <c r="AK7" s="13" t="s">
        <v>7</v>
      </c>
      <c r="AL7" s="13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1.05</v>
      </c>
      <c r="R8" s="23">
        <v>1.03</v>
      </c>
      <c r="X8" s="13" t="e">
        <f>IF(AND($W$5=$B$4,$W$4&gt;=B8,$W$4&lt;B7),Q8,0)</f>
        <v>#DIV/0!</v>
      </c>
      <c r="Y8" s="13" t="e">
        <f>IF(AND($W$5=$C$4,$W$4&gt;=C8,$W$4&lt;C7),Q8,0)</f>
        <v>#DIV/0!</v>
      </c>
      <c r="Z8" s="13" t="e">
        <f>IF(AND($W$5=$D$4,$W$4&gt;=D8,$W$4&lt;D7),Q8,0)</f>
        <v>#DIV/0!</v>
      </c>
      <c r="AA8" s="13" t="e">
        <f>IF(AND($W$5=$E$4,$W$4&gt;=E8,$W$4&lt;E7),Q8,0)</f>
        <v>#DIV/0!</v>
      </c>
      <c r="AB8" s="13" t="e">
        <f t="shared" ref="AB8:AB41" si="0">IF(AND($W$5=$F$4,$W$4&gt;=F8,$W$4&lt;F7),Q8,0)</f>
        <v>#DIV/0!</v>
      </c>
      <c r="AC8" s="13" t="e">
        <f>IF(AND($W$5=$G$4,$W$4&gt;=G8,$W$4&lt;G7),Q8,0)</f>
        <v>#DIV/0!</v>
      </c>
      <c r="AD8" s="13" t="e">
        <f>IF(AND($W$5=$H$4,$W$4&gt;=H8,$W$4&lt;H7),Q8,0)</f>
        <v>#DIV/0!</v>
      </c>
      <c r="AE8" s="13" t="e">
        <f>IF(AND($W$5=$I$4,$W$4&gt;=I8,$W$4&lt;I7),Q8,0)</f>
        <v>#DIV/0!</v>
      </c>
      <c r="AF8" s="13" t="e">
        <f t="shared" ref="AF8:AF41" si="1">IF(AND($W$5=$J$4,$W$4&gt;=J8,$W$4&lt;J7),Q8,0)</f>
        <v>#DIV/0!</v>
      </c>
      <c r="AG8" s="13" t="e">
        <f t="shared" ref="AG8:AG41" si="2">IF(AND($W$5=$K$4,$W$4&gt;=K8,$W$4&lt;K7),Q8,0)</f>
        <v>#DIV/0!</v>
      </c>
      <c r="AH8" s="13" t="e">
        <f>IF(AND($W$5=$L$4,$W$4&gt;=L8,$W$4&lt;L7),Q8,0)</f>
        <v>#DIV/0!</v>
      </c>
      <c r="AI8" s="13" t="e">
        <f>IF(AND($W$5=$M$4,$W$4&gt;=M8),Q8,0)</f>
        <v>#DIV/0!</v>
      </c>
      <c r="AJ8" s="13" t="s">
        <v>7</v>
      </c>
      <c r="AK8" s="13" t="s">
        <v>7</v>
      </c>
      <c r="AL8" s="13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1.05</v>
      </c>
      <c r="R9" s="23">
        <v>1.02</v>
      </c>
      <c r="X9" s="13" t="e">
        <f t="shared" ref="X9:X41" si="3">IF(AND($W$5=$B$4,$W$4&gt;=B9,$W$4&lt;B8),Q9,0)</f>
        <v>#DIV/0!</v>
      </c>
      <c r="Y9" s="13" t="e">
        <f t="shared" ref="Y9:Y41" si="4">IF(AND($W$5=$C$4,$W$4&gt;=C9,$W$4&lt;C8),Q9,0)</f>
        <v>#DIV/0!</v>
      </c>
      <c r="Z9" s="13" t="e">
        <f t="shared" ref="Z9:Z41" si="5">IF(AND($W$5=$D$4,$W$4&gt;=D9,$W$4&lt;D8),Q9,0)</f>
        <v>#DIV/0!</v>
      </c>
      <c r="AA9" s="13" t="e">
        <f t="shared" ref="AA9:AA41" si="6">IF(AND($W$5=$E$4,$W$4&gt;=E9,$W$4&lt;E8),Q9,0)</f>
        <v>#DIV/0!</v>
      </c>
      <c r="AB9" s="13" t="e">
        <f t="shared" si="0"/>
        <v>#DIV/0!</v>
      </c>
      <c r="AC9" s="13" t="e">
        <f t="shared" ref="AC9:AC41" si="7">IF(AND($W$5=$G$4,$W$4&gt;=G9,$W$4&lt;G8),Q9,0)</f>
        <v>#DIV/0!</v>
      </c>
      <c r="AD9" s="13" t="e">
        <f>IF(AND($W$5=$H$4,$W$4&gt;=H9,$W$4&lt;H8),Q9,0)</f>
        <v>#DIV/0!</v>
      </c>
      <c r="AE9" s="13" t="e">
        <f>IF(AND($W$5=$I$4,$W$4&gt;=I9,$W$4&lt;I8),Q9,0)</f>
        <v>#DIV/0!</v>
      </c>
      <c r="AF9" s="13" t="e">
        <f t="shared" si="1"/>
        <v>#DIV/0!</v>
      </c>
      <c r="AG9" s="13" t="e">
        <f>IF(AND($W$5=$K$4,$W$4&gt;=K9,$W$4&lt;K8),Q9,0)</f>
        <v>#DIV/0!</v>
      </c>
      <c r="AH9" s="13" t="e">
        <f t="shared" ref="AH9:AH40" si="8">IF(AND($W$5=$L$4,$W$4&gt;=L9,$W$4&lt;L8),Q9,0)</f>
        <v>#DIV/0!</v>
      </c>
      <c r="AI9" s="13" t="e">
        <f>IF(AND($W$5=$M$4,$W$4&gt;=M9,$W$4&lt;M8),Q9,0)</f>
        <v>#DIV/0!</v>
      </c>
      <c r="AJ9" s="13" t="s">
        <v>7</v>
      </c>
      <c r="AK9" s="13" t="s">
        <v>7</v>
      </c>
      <c r="AL9" s="13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1.05</v>
      </c>
      <c r="R10" s="23">
        <v>1.01</v>
      </c>
      <c r="X10" s="13" t="e">
        <f t="shared" si="3"/>
        <v>#DIV/0!</v>
      </c>
      <c r="Y10" s="13" t="e">
        <f t="shared" si="4"/>
        <v>#DIV/0!</v>
      </c>
      <c r="Z10" s="13" t="e">
        <f>IF(AND($W$5=$D$4,$W$4&gt;=D10,$W$4&lt;D9),Q10,0)</f>
        <v>#DIV/0!</v>
      </c>
      <c r="AA10" s="13" t="e">
        <f t="shared" si="6"/>
        <v>#DIV/0!</v>
      </c>
      <c r="AB10" s="13" t="e">
        <f t="shared" si="0"/>
        <v>#DIV/0!</v>
      </c>
      <c r="AC10" s="13" t="e">
        <f>IF(AND($W$5=$G$4,$W$4&gt;=G10,$W$4&lt;G9),Q10,0)</f>
        <v>#DIV/0!</v>
      </c>
      <c r="AD10" s="13" t="e">
        <f t="shared" ref="AD10:AD41" si="9">IF(AND($W$5=$H$4,$W$4&gt;=H10,$W$4&lt;H9),Q10,0)</f>
        <v>#DIV/0!</v>
      </c>
      <c r="AE10" s="13" t="e">
        <f t="shared" ref="AE10:AE41" si="10">IF(AND($W$5=$I$4,$W$4&gt;=I10,$W$4&lt;I9),Q10,0)</f>
        <v>#DIV/0!</v>
      </c>
      <c r="AF10" s="13" t="e">
        <f t="shared" si="1"/>
        <v>#DIV/0!</v>
      </c>
      <c r="AG10" s="13" t="e">
        <f t="shared" si="2"/>
        <v>#DIV/0!</v>
      </c>
      <c r="AH10" s="13" t="e">
        <f t="shared" si="8"/>
        <v>#DIV/0!</v>
      </c>
      <c r="AI10" s="13" t="e">
        <f t="shared" ref="AI10:AI41" si="11">IF(AND($W$5=$M$4,$W$4&gt;=M10,$W$4&lt;M9),Q10,0)</f>
        <v>#DIV/0!</v>
      </c>
      <c r="AJ10" s="13" t="e">
        <f>IF(AND($W$5=$N$4,$W$4&gt;=N10),Q10,0)</f>
        <v>#DIV/0!</v>
      </c>
      <c r="AK10" s="13" t="e">
        <f>IF(AND($W$5=$O$4,$W$4&gt;=O10),Q10,0)</f>
        <v>#DIV/0!</v>
      </c>
      <c r="AL10" s="13" t="e">
        <f>IF(AND($W$5=$P$4,$W$4&gt;=P10),Q10,0)</f>
        <v>#DIV/0!</v>
      </c>
    </row>
    <row r="11" spans="2:38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6">
        <v>85</v>
      </c>
      <c r="J11" s="21">
        <v>84</v>
      </c>
      <c r="K11" s="26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1.05</v>
      </c>
      <c r="R11" s="21">
        <v>1</v>
      </c>
      <c r="X11" s="13" t="e">
        <f t="shared" si="3"/>
        <v>#DIV/0!</v>
      </c>
      <c r="Y11" s="13" t="e">
        <f t="shared" si="4"/>
        <v>#DIV/0!</v>
      </c>
      <c r="Z11" s="13" t="e">
        <f t="shared" si="5"/>
        <v>#DIV/0!</v>
      </c>
      <c r="AA11" s="13" t="e">
        <f t="shared" si="6"/>
        <v>#DIV/0!</v>
      </c>
      <c r="AB11" s="13" t="e">
        <f t="shared" si="0"/>
        <v>#DIV/0!</v>
      </c>
      <c r="AC11" s="13" t="e">
        <f t="shared" si="7"/>
        <v>#DIV/0!</v>
      </c>
      <c r="AD11" s="13" t="e">
        <f t="shared" si="9"/>
        <v>#DIV/0!</v>
      </c>
      <c r="AE11" s="13" t="e">
        <f t="shared" si="10"/>
        <v>#DIV/0!</v>
      </c>
      <c r="AF11" s="13" t="e">
        <f t="shared" si="1"/>
        <v>#DIV/0!</v>
      </c>
      <c r="AG11" s="13" t="e">
        <f t="shared" si="2"/>
        <v>#DIV/0!</v>
      </c>
      <c r="AH11" s="13" t="e">
        <f t="shared" si="8"/>
        <v>#DIV/0!</v>
      </c>
      <c r="AI11" s="13" t="e">
        <f t="shared" si="11"/>
        <v>#DIV/0!</v>
      </c>
      <c r="AJ11" s="13" t="e">
        <f>IF(AND($W$5=$N$4,$W$4&gt;=N11,$W$4&lt;N10),Q11,0)</f>
        <v>#DIV/0!</v>
      </c>
      <c r="AK11" s="13" t="e">
        <f>IF(AND($W$5=$O$4,$W$4&gt;=O11,$W$4&lt;O10),Q11,0)</f>
        <v>#DIV/0!</v>
      </c>
      <c r="AL11" s="13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7">
        <v>83</v>
      </c>
      <c r="J12" s="23">
        <v>82</v>
      </c>
      <c r="K12" s="27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1.04</v>
      </c>
      <c r="R12" s="23">
        <v>0.99</v>
      </c>
      <c r="X12" s="13" t="e">
        <f>IF(AND($W$5=$B$4,$W$4&gt;=B12,$W$4&lt;B11),Q12,0)</f>
        <v>#DIV/0!</v>
      </c>
      <c r="Y12" s="13" t="e">
        <f t="shared" si="4"/>
        <v>#DIV/0!</v>
      </c>
      <c r="Z12" s="13" t="e">
        <f t="shared" si="5"/>
        <v>#DIV/0!</v>
      </c>
      <c r="AA12" s="13" t="e">
        <f t="shared" si="6"/>
        <v>#DIV/0!</v>
      </c>
      <c r="AB12" s="13" t="e">
        <f t="shared" si="0"/>
        <v>#DIV/0!</v>
      </c>
      <c r="AC12" s="13" t="e">
        <f t="shared" si="7"/>
        <v>#DIV/0!</v>
      </c>
      <c r="AD12" s="13" t="e">
        <f t="shared" si="9"/>
        <v>#DIV/0!</v>
      </c>
      <c r="AE12" s="13" t="e">
        <f t="shared" si="10"/>
        <v>#DIV/0!</v>
      </c>
      <c r="AF12" s="13" t="e">
        <f t="shared" si="1"/>
        <v>#DIV/0!</v>
      </c>
      <c r="AG12" s="13" t="e">
        <f t="shared" si="2"/>
        <v>#DIV/0!</v>
      </c>
      <c r="AH12" s="13" t="e">
        <f t="shared" si="8"/>
        <v>#DIV/0!</v>
      </c>
      <c r="AI12" s="13" t="e">
        <f t="shared" si="11"/>
        <v>#DIV/0!</v>
      </c>
      <c r="AJ12" s="13" t="e">
        <f t="shared" ref="AJ12:AJ41" si="12">IF(AND($W$5=$N$4,$W$4&gt;=N12,$W$4&lt;N11),Q12,0)</f>
        <v>#DIV/0!</v>
      </c>
      <c r="AK12" s="13" t="e">
        <f t="shared" ref="AK12:AK41" si="13">IF(AND($W$5=$O$4,$W$4&gt;=O12,$W$4&lt;O11),Q12,0)</f>
        <v>#DIV/0!</v>
      </c>
      <c r="AL12" s="13" t="e">
        <f t="shared" ref="AL12:AL41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7">
        <v>81</v>
      </c>
      <c r="J13" s="23">
        <v>80</v>
      </c>
      <c r="K13" s="27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1.03</v>
      </c>
      <c r="R13" s="23">
        <v>0.98</v>
      </c>
      <c r="X13" s="13" t="e">
        <f t="shared" si="3"/>
        <v>#DIV/0!</v>
      </c>
      <c r="Y13" s="13" t="e">
        <f t="shared" si="4"/>
        <v>#DIV/0!</v>
      </c>
      <c r="Z13" s="13" t="e">
        <f t="shared" si="5"/>
        <v>#DIV/0!</v>
      </c>
      <c r="AA13" s="13" t="e">
        <f t="shared" si="6"/>
        <v>#DIV/0!</v>
      </c>
      <c r="AB13" s="13" t="e">
        <f t="shared" si="0"/>
        <v>#DIV/0!</v>
      </c>
      <c r="AC13" s="13" t="e">
        <f t="shared" si="7"/>
        <v>#DIV/0!</v>
      </c>
      <c r="AD13" s="13" t="e">
        <f t="shared" si="9"/>
        <v>#DIV/0!</v>
      </c>
      <c r="AE13" s="13" t="e">
        <f t="shared" si="10"/>
        <v>#DIV/0!</v>
      </c>
      <c r="AF13" s="13" t="e">
        <f t="shared" si="1"/>
        <v>#DIV/0!</v>
      </c>
      <c r="AG13" s="13" t="e">
        <f t="shared" si="2"/>
        <v>#DIV/0!</v>
      </c>
      <c r="AH13" s="13" t="e">
        <f t="shared" si="8"/>
        <v>#DIV/0!</v>
      </c>
      <c r="AI13" s="13" t="e">
        <f t="shared" si="11"/>
        <v>#DIV/0!</v>
      </c>
      <c r="AJ13" s="13" t="e">
        <f t="shared" si="12"/>
        <v>#DIV/0!</v>
      </c>
      <c r="AK13" s="13" t="e">
        <f t="shared" si="13"/>
        <v>#DIV/0!</v>
      </c>
      <c r="AL13" s="13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7">
        <v>79</v>
      </c>
      <c r="J14" s="23">
        <v>78</v>
      </c>
      <c r="K14" s="27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1.02</v>
      </c>
      <c r="R14" s="23">
        <v>0.97</v>
      </c>
      <c r="X14" s="13" t="e">
        <f t="shared" si="3"/>
        <v>#DIV/0!</v>
      </c>
      <c r="Y14" s="13" t="e">
        <f t="shared" si="4"/>
        <v>#DIV/0!</v>
      </c>
      <c r="Z14" s="13" t="e">
        <f t="shared" si="5"/>
        <v>#DIV/0!</v>
      </c>
      <c r="AA14" s="13" t="e">
        <f t="shared" si="6"/>
        <v>#DIV/0!</v>
      </c>
      <c r="AB14" s="13" t="e">
        <f t="shared" si="0"/>
        <v>#DIV/0!</v>
      </c>
      <c r="AC14" s="13" t="e">
        <f t="shared" si="7"/>
        <v>#DIV/0!</v>
      </c>
      <c r="AD14" s="13" t="e">
        <f t="shared" si="9"/>
        <v>#DIV/0!</v>
      </c>
      <c r="AE14" s="13" t="e">
        <f t="shared" si="10"/>
        <v>#DIV/0!</v>
      </c>
      <c r="AF14" s="13" t="e">
        <f t="shared" si="1"/>
        <v>#DIV/0!</v>
      </c>
      <c r="AG14" s="13" t="e">
        <f t="shared" si="2"/>
        <v>#DIV/0!</v>
      </c>
      <c r="AH14" s="13" t="e">
        <f t="shared" si="8"/>
        <v>#DIV/0!</v>
      </c>
      <c r="AI14" s="13" t="e">
        <f t="shared" si="11"/>
        <v>#DIV/0!</v>
      </c>
      <c r="AJ14" s="13" t="e">
        <f t="shared" si="12"/>
        <v>#DIV/0!</v>
      </c>
      <c r="AK14" s="13" t="e">
        <f t="shared" si="13"/>
        <v>#DIV/0!</v>
      </c>
      <c r="AL14" s="13" t="e">
        <f t="shared" si="14"/>
        <v>#DIV/0!</v>
      </c>
    </row>
    <row r="15" spans="2:38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28">
        <v>78</v>
      </c>
      <c r="J15" s="17">
        <v>76</v>
      </c>
      <c r="K15" s="2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1.01</v>
      </c>
      <c r="R15" s="17">
        <v>0.96</v>
      </c>
      <c r="X15" s="13" t="e">
        <f t="shared" si="3"/>
        <v>#DIV/0!</v>
      </c>
      <c r="Y15" s="13" t="e">
        <f t="shared" si="4"/>
        <v>#DIV/0!</v>
      </c>
      <c r="Z15" s="13" t="e">
        <f t="shared" si="5"/>
        <v>#DIV/0!</v>
      </c>
      <c r="AA15" s="13" t="e">
        <f t="shared" si="6"/>
        <v>#DIV/0!</v>
      </c>
      <c r="AB15" s="13" t="e">
        <f t="shared" si="0"/>
        <v>#DIV/0!</v>
      </c>
      <c r="AC15" s="13" t="e">
        <f t="shared" si="7"/>
        <v>#DIV/0!</v>
      </c>
      <c r="AD15" s="13" t="e">
        <f t="shared" si="9"/>
        <v>#DIV/0!</v>
      </c>
      <c r="AE15" s="13" t="e">
        <f t="shared" si="10"/>
        <v>#DIV/0!</v>
      </c>
      <c r="AF15" s="13" t="e">
        <f t="shared" si="1"/>
        <v>#DIV/0!</v>
      </c>
      <c r="AG15" s="13" t="e">
        <f t="shared" si="2"/>
        <v>#DIV/0!</v>
      </c>
      <c r="AH15" s="13" t="e">
        <f t="shared" si="8"/>
        <v>#DIV/0!</v>
      </c>
      <c r="AI15" s="13" t="e">
        <f t="shared" si="11"/>
        <v>#DIV/0!</v>
      </c>
      <c r="AJ15" s="13" t="e">
        <f t="shared" si="12"/>
        <v>#DIV/0!</v>
      </c>
      <c r="AK15" s="13" t="e">
        <f t="shared" si="13"/>
        <v>#DIV/0!</v>
      </c>
      <c r="AL15" s="13" t="e">
        <f t="shared" si="14"/>
        <v>#DIV/0!</v>
      </c>
    </row>
    <row r="16" spans="2:38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6">
        <v>76</v>
      </c>
      <c r="J16" s="21">
        <v>75</v>
      </c>
      <c r="K16" s="26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21">
        <v>0.95</v>
      </c>
      <c r="X16" s="13" t="e">
        <f t="shared" si="3"/>
        <v>#DIV/0!</v>
      </c>
      <c r="Y16" s="13" t="e">
        <f t="shared" si="4"/>
        <v>#DIV/0!</v>
      </c>
      <c r="Z16" s="13" t="e">
        <f t="shared" si="5"/>
        <v>#DIV/0!</v>
      </c>
      <c r="AA16" s="13" t="e">
        <f t="shared" si="6"/>
        <v>#DIV/0!</v>
      </c>
      <c r="AB16" s="13" t="e">
        <f t="shared" si="0"/>
        <v>#DIV/0!</v>
      </c>
      <c r="AC16" s="13" t="e">
        <f t="shared" si="7"/>
        <v>#DIV/0!</v>
      </c>
      <c r="AD16" s="13" t="e">
        <f t="shared" si="9"/>
        <v>#DIV/0!</v>
      </c>
      <c r="AE16" s="13" t="e">
        <f t="shared" si="10"/>
        <v>#DIV/0!</v>
      </c>
      <c r="AF16" s="13" t="e">
        <f t="shared" si="1"/>
        <v>#DIV/0!</v>
      </c>
      <c r="AG16" s="13" t="e">
        <f t="shared" si="2"/>
        <v>#DIV/0!</v>
      </c>
      <c r="AH16" s="13" t="e">
        <f t="shared" si="8"/>
        <v>#DIV/0!</v>
      </c>
      <c r="AI16" s="13" t="e">
        <f t="shared" si="11"/>
        <v>#DIV/0!</v>
      </c>
      <c r="AJ16" s="13" t="e">
        <f t="shared" si="12"/>
        <v>#DIV/0!</v>
      </c>
      <c r="AK16" s="13" t="e">
        <f t="shared" si="13"/>
        <v>#DIV/0!</v>
      </c>
      <c r="AL16" s="13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7">
        <v>75</v>
      </c>
      <c r="J17" s="23">
        <v>73</v>
      </c>
      <c r="K17" s="27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23">
        <v>0.94</v>
      </c>
      <c r="X17" s="13" t="e">
        <f t="shared" si="3"/>
        <v>#DIV/0!</v>
      </c>
      <c r="Y17" s="13" t="e">
        <f t="shared" si="4"/>
        <v>#DIV/0!</v>
      </c>
      <c r="Z17" s="13" t="e">
        <f t="shared" si="5"/>
        <v>#DIV/0!</v>
      </c>
      <c r="AA17" s="13" t="e">
        <f t="shared" si="6"/>
        <v>#DIV/0!</v>
      </c>
      <c r="AB17" s="13" t="e">
        <f t="shared" si="0"/>
        <v>#DIV/0!</v>
      </c>
      <c r="AC17" s="13" t="e">
        <f t="shared" si="7"/>
        <v>#DIV/0!</v>
      </c>
      <c r="AD17" s="13" t="e">
        <f t="shared" si="9"/>
        <v>#DIV/0!</v>
      </c>
      <c r="AE17" s="13" t="e">
        <f t="shared" si="10"/>
        <v>#DIV/0!</v>
      </c>
      <c r="AF17" s="13" t="e">
        <f t="shared" si="1"/>
        <v>#DIV/0!</v>
      </c>
      <c r="AG17" s="13" t="e">
        <f t="shared" si="2"/>
        <v>#DIV/0!</v>
      </c>
      <c r="AH17" s="13" t="e">
        <f t="shared" si="8"/>
        <v>#DIV/0!</v>
      </c>
      <c r="AI17" s="13" t="e">
        <f t="shared" si="11"/>
        <v>#DIV/0!</v>
      </c>
      <c r="AJ17" s="13" t="e">
        <f t="shared" si="12"/>
        <v>#DIV/0!</v>
      </c>
      <c r="AK17" s="13" t="e">
        <f t="shared" si="13"/>
        <v>#DIV/0!</v>
      </c>
      <c r="AL17" s="13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7">
        <v>73</v>
      </c>
      <c r="J18" s="23">
        <v>72</v>
      </c>
      <c r="K18" s="27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23">
        <v>0.93</v>
      </c>
      <c r="X18" s="13" t="e">
        <f t="shared" si="3"/>
        <v>#DIV/0!</v>
      </c>
      <c r="Y18" s="13" t="e">
        <f t="shared" si="4"/>
        <v>#DIV/0!</v>
      </c>
      <c r="Z18" s="13" t="e">
        <f t="shared" si="5"/>
        <v>#DIV/0!</v>
      </c>
      <c r="AA18" s="13" t="e">
        <f t="shared" si="6"/>
        <v>#DIV/0!</v>
      </c>
      <c r="AB18" s="13" t="e">
        <f t="shared" si="0"/>
        <v>#DIV/0!</v>
      </c>
      <c r="AC18" s="13" t="e">
        <f t="shared" si="7"/>
        <v>#DIV/0!</v>
      </c>
      <c r="AD18" s="13" t="e">
        <f t="shared" si="9"/>
        <v>#DIV/0!</v>
      </c>
      <c r="AE18" s="13" t="e">
        <f t="shared" si="10"/>
        <v>#DIV/0!</v>
      </c>
      <c r="AF18" s="13" t="e">
        <f t="shared" si="1"/>
        <v>#DIV/0!</v>
      </c>
      <c r="AG18" s="13" t="e">
        <f t="shared" si="2"/>
        <v>#DIV/0!</v>
      </c>
      <c r="AH18" s="13" t="e">
        <f t="shared" si="8"/>
        <v>#DIV/0!</v>
      </c>
      <c r="AI18" s="13" t="e">
        <f t="shared" si="11"/>
        <v>#DIV/0!</v>
      </c>
      <c r="AJ18" s="13" t="e">
        <f t="shared" si="12"/>
        <v>#DIV/0!</v>
      </c>
      <c r="AK18" s="13" t="e">
        <f t="shared" si="13"/>
        <v>#DIV/0!</v>
      </c>
      <c r="AL18" s="13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7">
        <v>72</v>
      </c>
      <c r="J19" s="23">
        <v>70</v>
      </c>
      <c r="K19" s="27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23">
        <v>0.92</v>
      </c>
      <c r="X19" s="13" t="e">
        <f t="shared" si="3"/>
        <v>#DIV/0!</v>
      </c>
      <c r="Y19" s="13" t="e">
        <f t="shared" si="4"/>
        <v>#DIV/0!</v>
      </c>
      <c r="Z19" s="13" t="e">
        <f t="shared" si="5"/>
        <v>#DIV/0!</v>
      </c>
      <c r="AA19" s="13" t="e">
        <f t="shared" si="6"/>
        <v>#DIV/0!</v>
      </c>
      <c r="AB19" s="13" t="e">
        <f t="shared" si="0"/>
        <v>#DIV/0!</v>
      </c>
      <c r="AC19" s="13" t="e">
        <f t="shared" si="7"/>
        <v>#DIV/0!</v>
      </c>
      <c r="AD19" s="13" t="e">
        <f t="shared" si="9"/>
        <v>#DIV/0!</v>
      </c>
      <c r="AE19" s="13" t="e">
        <f t="shared" si="10"/>
        <v>#DIV/0!</v>
      </c>
      <c r="AF19" s="13" t="e">
        <f t="shared" si="1"/>
        <v>#DIV/0!</v>
      </c>
      <c r="AG19" s="13" t="e">
        <f t="shared" si="2"/>
        <v>#DIV/0!</v>
      </c>
      <c r="AH19" s="13" t="e">
        <f t="shared" si="8"/>
        <v>#DIV/0!</v>
      </c>
      <c r="AI19" s="13" t="e">
        <f t="shared" si="11"/>
        <v>#DIV/0!</v>
      </c>
      <c r="AJ19" s="13" t="e">
        <f t="shared" si="12"/>
        <v>#DIV/0!</v>
      </c>
      <c r="AK19" s="13" t="e">
        <f t="shared" si="13"/>
        <v>#DIV/0!</v>
      </c>
      <c r="AL19" s="13" t="e">
        <f t="shared" si="14"/>
        <v>#DIV/0!</v>
      </c>
    </row>
    <row r="20" spans="2:38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28">
        <v>70</v>
      </c>
      <c r="J20" s="17">
        <v>69</v>
      </c>
      <c r="K20" s="2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0.96</v>
      </c>
      <c r="R20" s="17">
        <v>0.91</v>
      </c>
      <c r="X20" s="13" t="e">
        <f t="shared" si="3"/>
        <v>#DIV/0!</v>
      </c>
      <c r="Y20" s="13" t="e">
        <f t="shared" si="4"/>
        <v>#DIV/0!</v>
      </c>
      <c r="Z20" s="13" t="e">
        <f t="shared" si="5"/>
        <v>#DIV/0!</v>
      </c>
      <c r="AA20" s="13" t="e">
        <f t="shared" si="6"/>
        <v>#DIV/0!</v>
      </c>
      <c r="AB20" s="13" t="e">
        <f t="shared" si="0"/>
        <v>#DIV/0!</v>
      </c>
      <c r="AC20" s="13" t="e">
        <f t="shared" si="7"/>
        <v>#DIV/0!</v>
      </c>
      <c r="AD20" s="13" t="e">
        <f t="shared" si="9"/>
        <v>#DIV/0!</v>
      </c>
      <c r="AE20" s="13" t="e">
        <f t="shared" si="10"/>
        <v>#DIV/0!</v>
      </c>
      <c r="AF20" s="13" t="e">
        <f t="shared" si="1"/>
        <v>#DIV/0!</v>
      </c>
      <c r="AG20" s="13" t="e">
        <f t="shared" si="2"/>
        <v>#DIV/0!</v>
      </c>
      <c r="AH20" s="13" t="e">
        <f t="shared" si="8"/>
        <v>#DIV/0!</v>
      </c>
      <c r="AI20" s="13" t="e">
        <f t="shared" si="11"/>
        <v>#DIV/0!</v>
      </c>
      <c r="AJ20" s="13" t="e">
        <f t="shared" si="12"/>
        <v>#DIV/0!</v>
      </c>
      <c r="AK20" s="13" t="e">
        <f t="shared" si="13"/>
        <v>#DIV/0!</v>
      </c>
      <c r="AL20" s="13" t="e">
        <f t="shared" si="14"/>
        <v>#DIV/0!</v>
      </c>
    </row>
    <row r="21" spans="2:38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6">
        <v>69</v>
      </c>
      <c r="J21" s="21">
        <v>67</v>
      </c>
      <c r="K21" s="26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21">
        <v>0.9</v>
      </c>
      <c r="X21" s="13" t="e">
        <f t="shared" si="3"/>
        <v>#DIV/0!</v>
      </c>
      <c r="Y21" s="13" t="e">
        <f t="shared" si="4"/>
        <v>#DIV/0!</v>
      </c>
      <c r="Z21" s="13" t="e">
        <f t="shared" si="5"/>
        <v>#DIV/0!</v>
      </c>
      <c r="AA21" s="13" t="e">
        <f t="shared" si="6"/>
        <v>#DIV/0!</v>
      </c>
      <c r="AB21" s="13" t="e">
        <f t="shared" si="0"/>
        <v>#DIV/0!</v>
      </c>
      <c r="AC21" s="13" t="e">
        <f t="shared" si="7"/>
        <v>#DIV/0!</v>
      </c>
      <c r="AD21" s="13" t="e">
        <f t="shared" si="9"/>
        <v>#DIV/0!</v>
      </c>
      <c r="AE21" s="13" t="e">
        <f t="shared" si="10"/>
        <v>#DIV/0!</v>
      </c>
      <c r="AF21" s="13" t="e">
        <f t="shared" si="1"/>
        <v>#DIV/0!</v>
      </c>
      <c r="AG21" s="13" t="e">
        <f t="shared" si="2"/>
        <v>#DIV/0!</v>
      </c>
      <c r="AH21" s="13" t="e">
        <f t="shared" si="8"/>
        <v>#DIV/0!</v>
      </c>
      <c r="AI21" s="13" t="e">
        <f t="shared" si="11"/>
        <v>#DIV/0!</v>
      </c>
      <c r="AJ21" s="13" t="e">
        <f t="shared" si="12"/>
        <v>#DIV/0!</v>
      </c>
      <c r="AK21" s="13" t="e">
        <f t="shared" si="13"/>
        <v>#DIV/0!</v>
      </c>
      <c r="AL21" s="13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7">
        <v>68</v>
      </c>
      <c r="J22" s="23">
        <v>66</v>
      </c>
      <c r="K22" s="27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23">
        <v>0.89</v>
      </c>
      <c r="X22" s="13" t="e">
        <f t="shared" si="3"/>
        <v>#DIV/0!</v>
      </c>
      <c r="Y22" s="13" t="e">
        <f t="shared" si="4"/>
        <v>#DIV/0!</v>
      </c>
      <c r="Z22" s="13" t="e">
        <f t="shared" si="5"/>
        <v>#DIV/0!</v>
      </c>
      <c r="AA22" s="13" t="e">
        <f t="shared" si="6"/>
        <v>#DIV/0!</v>
      </c>
      <c r="AB22" s="13" t="e">
        <f t="shared" si="0"/>
        <v>#DIV/0!</v>
      </c>
      <c r="AC22" s="13" t="e">
        <f t="shared" si="7"/>
        <v>#DIV/0!</v>
      </c>
      <c r="AD22" s="13" t="e">
        <f t="shared" si="9"/>
        <v>#DIV/0!</v>
      </c>
      <c r="AE22" s="13" t="e">
        <f t="shared" si="10"/>
        <v>#DIV/0!</v>
      </c>
      <c r="AF22" s="13" t="e">
        <f t="shared" si="1"/>
        <v>#DIV/0!</v>
      </c>
      <c r="AG22" s="13" t="e">
        <f t="shared" si="2"/>
        <v>#DIV/0!</v>
      </c>
      <c r="AH22" s="13" t="e">
        <f t="shared" si="8"/>
        <v>#DIV/0!</v>
      </c>
      <c r="AI22" s="13" t="e">
        <f t="shared" si="11"/>
        <v>#DIV/0!</v>
      </c>
      <c r="AJ22" s="13" t="e">
        <f t="shared" si="12"/>
        <v>#DIV/0!</v>
      </c>
      <c r="AK22" s="13" t="e">
        <f t="shared" si="13"/>
        <v>#DIV/0!</v>
      </c>
      <c r="AL22" s="13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7">
        <v>66</v>
      </c>
      <c r="J23" s="23">
        <v>65</v>
      </c>
      <c r="K23" s="27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23">
        <v>0.88</v>
      </c>
      <c r="X23" s="13" t="e">
        <f t="shared" si="3"/>
        <v>#DIV/0!</v>
      </c>
      <c r="Y23" s="13" t="e">
        <f t="shared" si="4"/>
        <v>#DIV/0!</v>
      </c>
      <c r="Z23" s="13" t="e">
        <f t="shared" si="5"/>
        <v>#DIV/0!</v>
      </c>
      <c r="AA23" s="13" t="e">
        <f t="shared" si="6"/>
        <v>#DIV/0!</v>
      </c>
      <c r="AB23" s="13" t="e">
        <f t="shared" si="0"/>
        <v>#DIV/0!</v>
      </c>
      <c r="AC23" s="13" t="e">
        <f t="shared" si="7"/>
        <v>#DIV/0!</v>
      </c>
      <c r="AD23" s="13" t="e">
        <f t="shared" si="9"/>
        <v>#DIV/0!</v>
      </c>
      <c r="AE23" s="13" t="e">
        <f t="shared" si="10"/>
        <v>#DIV/0!</v>
      </c>
      <c r="AF23" s="13" t="e">
        <f t="shared" si="1"/>
        <v>#DIV/0!</v>
      </c>
      <c r="AG23" s="13" t="e">
        <f t="shared" si="2"/>
        <v>#DIV/0!</v>
      </c>
      <c r="AH23" s="13" t="e">
        <f t="shared" si="8"/>
        <v>#DIV/0!</v>
      </c>
      <c r="AI23" s="13" t="e">
        <f t="shared" si="11"/>
        <v>#DIV/0!</v>
      </c>
      <c r="AJ23" s="13" t="e">
        <f t="shared" si="12"/>
        <v>#DIV/0!</v>
      </c>
      <c r="AK23" s="13" t="e">
        <f t="shared" si="13"/>
        <v>#DIV/0!</v>
      </c>
      <c r="AL23" s="13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7">
        <v>65</v>
      </c>
      <c r="J24" s="23">
        <v>63</v>
      </c>
      <c r="K24" s="27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23">
        <v>0.87</v>
      </c>
      <c r="X24" s="13" t="e">
        <f t="shared" si="3"/>
        <v>#DIV/0!</v>
      </c>
      <c r="Y24" s="13" t="e">
        <f t="shared" si="4"/>
        <v>#DIV/0!</v>
      </c>
      <c r="Z24" s="13" t="e">
        <f t="shared" si="5"/>
        <v>#DIV/0!</v>
      </c>
      <c r="AA24" s="13" t="e">
        <f t="shared" si="6"/>
        <v>#DIV/0!</v>
      </c>
      <c r="AB24" s="13" t="e">
        <f t="shared" si="0"/>
        <v>#DIV/0!</v>
      </c>
      <c r="AC24" s="13" t="e">
        <f t="shared" si="7"/>
        <v>#DIV/0!</v>
      </c>
      <c r="AD24" s="13" t="e">
        <f t="shared" si="9"/>
        <v>#DIV/0!</v>
      </c>
      <c r="AE24" s="13" t="e">
        <f t="shared" si="10"/>
        <v>#DIV/0!</v>
      </c>
      <c r="AF24" s="13" t="e">
        <f t="shared" si="1"/>
        <v>#DIV/0!</v>
      </c>
      <c r="AG24" s="13" t="e">
        <f t="shared" si="2"/>
        <v>#DIV/0!</v>
      </c>
      <c r="AH24" s="13" t="e">
        <f t="shared" si="8"/>
        <v>#DIV/0!</v>
      </c>
      <c r="AI24" s="13" t="e">
        <f t="shared" si="11"/>
        <v>#DIV/0!</v>
      </c>
      <c r="AJ24" s="13" t="e">
        <f t="shared" si="12"/>
        <v>#DIV/0!</v>
      </c>
      <c r="AK24" s="13" t="e">
        <f t="shared" si="13"/>
        <v>#DIV/0!</v>
      </c>
      <c r="AL24" s="13" t="e">
        <f t="shared" si="14"/>
        <v>#DIV/0!</v>
      </c>
    </row>
    <row r="25" spans="2:38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28">
        <v>64</v>
      </c>
      <c r="J25" s="17">
        <v>62</v>
      </c>
      <c r="K25" s="2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0.91</v>
      </c>
      <c r="R25" s="17">
        <v>0.86</v>
      </c>
      <c r="X25" s="13" t="e">
        <f t="shared" si="3"/>
        <v>#DIV/0!</v>
      </c>
      <c r="Y25" s="13" t="e">
        <f t="shared" si="4"/>
        <v>#DIV/0!</v>
      </c>
      <c r="Z25" s="13" t="e">
        <f t="shared" si="5"/>
        <v>#DIV/0!</v>
      </c>
      <c r="AA25" s="13" t="e">
        <f t="shared" si="6"/>
        <v>#DIV/0!</v>
      </c>
      <c r="AB25" s="13" t="e">
        <f t="shared" si="0"/>
        <v>#DIV/0!</v>
      </c>
      <c r="AC25" s="13" t="e">
        <f t="shared" si="7"/>
        <v>#DIV/0!</v>
      </c>
      <c r="AD25" s="13" t="e">
        <f t="shared" si="9"/>
        <v>#DIV/0!</v>
      </c>
      <c r="AE25" s="13" t="e">
        <f t="shared" si="10"/>
        <v>#DIV/0!</v>
      </c>
      <c r="AF25" s="13" t="e">
        <f t="shared" si="1"/>
        <v>#DIV/0!</v>
      </c>
      <c r="AG25" s="13" t="e">
        <f t="shared" si="2"/>
        <v>#DIV/0!</v>
      </c>
      <c r="AH25" s="13" t="e">
        <f t="shared" si="8"/>
        <v>#DIV/0!</v>
      </c>
      <c r="AI25" s="13" t="e">
        <f t="shared" si="11"/>
        <v>#DIV/0!</v>
      </c>
      <c r="AJ25" s="13" t="e">
        <f t="shared" si="12"/>
        <v>#DIV/0!</v>
      </c>
      <c r="AK25" s="13" t="e">
        <f t="shared" si="13"/>
        <v>#DIV/0!</v>
      </c>
      <c r="AL25" s="13" t="e">
        <f t="shared" si="14"/>
        <v>#DIV/0!</v>
      </c>
    </row>
    <row r="26" spans="2:38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21">
        <v>0.85</v>
      </c>
      <c r="X26" s="13" t="e">
        <f t="shared" si="3"/>
        <v>#DIV/0!</v>
      </c>
      <c r="Y26" s="13" t="e">
        <f t="shared" si="4"/>
        <v>#DIV/0!</v>
      </c>
      <c r="Z26" s="13" t="e">
        <f t="shared" si="5"/>
        <v>#DIV/0!</v>
      </c>
      <c r="AA26" s="13" t="e">
        <f t="shared" si="6"/>
        <v>#DIV/0!</v>
      </c>
      <c r="AB26" s="13" t="e">
        <f t="shared" si="0"/>
        <v>#DIV/0!</v>
      </c>
      <c r="AC26" s="13" t="e">
        <f t="shared" si="7"/>
        <v>#DIV/0!</v>
      </c>
      <c r="AD26" s="13" t="e">
        <f t="shared" si="9"/>
        <v>#DIV/0!</v>
      </c>
      <c r="AE26" s="13" t="e">
        <f t="shared" si="10"/>
        <v>#DIV/0!</v>
      </c>
      <c r="AF26" s="13" t="e">
        <f t="shared" si="1"/>
        <v>#DIV/0!</v>
      </c>
      <c r="AG26" s="13" t="e">
        <f t="shared" si="2"/>
        <v>#DIV/0!</v>
      </c>
      <c r="AH26" s="13" t="e">
        <f t="shared" si="8"/>
        <v>#DIV/0!</v>
      </c>
      <c r="AI26" s="13" t="e">
        <f t="shared" si="11"/>
        <v>#DIV/0!</v>
      </c>
      <c r="AJ26" s="13" t="e">
        <f t="shared" si="12"/>
        <v>#DIV/0!</v>
      </c>
      <c r="AK26" s="13" t="e">
        <f t="shared" si="13"/>
        <v>#DIV/0!</v>
      </c>
      <c r="AL26" s="13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23">
        <v>0.84</v>
      </c>
      <c r="X27" s="13" t="e">
        <f t="shared" si="3"/>
        <v>#DIV/0!</v>
      </c>
      <c r="Y27" s="13" t="e">
        <f t="shared" si="4"/>
        <v>#DIV/0!</v>
      </c>
      <c r="Z27" s="13" t="e">
        <f t="shared" si="5"/>
        <v>#DIV/0!</v>
      </c>
      <c r="AA27" s="13" t="e">
        <f t="shared" si="6"/>
        <v>#DIV/0!</v>
      </c>
      <c r="AB27" s="13" t="e">
        <f t="shared" si="0"/>
        <v>#DIV/0!</v>
      </c>
      <c r="AC27" s="13" t="e">
        <f t="shared" si="7"/>
        <v>#DIV/0!</v>
      </c>
      <c r="AD27" s="13" t="e">
        <f t="shared" si="9"/>
        <v>#DIV/0!</v>
      </c>
      <c r="AE27" s="13" t="e">
        <f t="shared" si="10"/>
        <v>#DIV/0!</v>
      </c>
      <c r="AF27" s="13" t="e">
        <f t="shared" si="1"/>
        <v>#DIV/0!</v>
      </c>
      <c r="AG27" s="13" t="e">
        <f t="shared" si="2"/>
        <v>#DIV/0!</v>
      </c>
      <c r="AH27" s="13" t="e">
        <f t="shared" si="8"/>
        <v>#DIV/0!</v>
      </c>
      <c r="AI27" s="13" t="e">
        <f t="shared" si="11"/>
        <v>#DIV/0!</v>
      </c>
      <c r="AJ27" s="13" t="e">
        <f t="shared" si="12"/>
        <v>#DIV/0!</v>
      </c>
      <c r="AK27" s="13" t="e">
        <f t="shared" si="13"/>
        <v>#DIV/0!</v>
      </c>
      <c r="AL27" s="13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23">
        <v>0.83</v>
      </c>
      <c r="X28" s="13" t="e">
        <f t="shared" si="3"/>
        <v>#DIV/0!</v>
      </c>
      <c r="Y28" s="13" t="e">
        <f t="shared" si="4"/>
        <v>#DIV/0!</v>
      </c>
      <c r="Z28" s="13" t="e">
        <f t="shared" si="5"/>
        <v>#DIV/0!</v>
      </c>
      <c r="AA28" s="13" t="e">
        <f t="shared" si="6"/>
        <v>#DIV/0!</v>
      </c>
      <c r="AB28" s="13" t="e">
        <f t="shared" si="0"/>
        <v>#DIV/0!</v>
      </c>
      <c r="AC28" s="13" t="e">
        <f t="shared" si="7"/>
        <v>#DIV/0!</v>
      </c>
      <c r="AD28" s="13" t="e">
        <f t="shared" si="9"/>
        <v>#DIV/0!</v>
      </c>
      <c r="AE28" s="13" t="e">
        <f t="shared" si="10"/>
        <v>#DIV/0!</v>
      </c>
      <c r="AF28" s="13" t="e">
        <f t="shared" si="1"/>
        <v>#DIV/0!</v>
      </c>
      <c r="AG28" s="13" t="e">
        <f t="shared" si="2"/>
        <v>#DIV/0!</v>
      </c>
      <c r="AH28" s="13" t="e">
        <f t="shared" si="8"/>
        <v>#DIV/0!</v>
      </c>
      <c r="AI28" s="13" t="e">
        <f t="shared" si="11"/>
        <v>#DIV/0!</v>
      </c>
      <c r="AJ28" s="13" t="e">
        <f t="shared" si="12"/>
        <v>#DIV/0!</v>
      </c>
      <c r="AK28" s="13" t="e">
        <f t="shared" si="13"/>
        <v>#DIV/0!</v>
      </c>
      <c r="AL28" s="13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23">
        <v>0.82</v>
      </c>
      <c r="X29" s="13" t="e">
        <f t="shared" si="3"/>
        <v>#DIV/0!</v>
      </c>
      <c r="Y29" s="13" t="e">
        <f t="shared" si="4"/>
        <v>#DIV/0!</v>
      </c>
      <c r="Z29" s="13" t="e">
        <f t="shared" si="5"/>
        <v>#DIV/0!</v>
      </c>
      <c r="AA29" s="13" t="e">
        <f t="shared" si="6"/>
        <v>#DIV/0!</v>
      </c>
      <c r="AB29" s="13" t="e">
        <f t="shared" si="0"/>
        <v>#DIV/0!</v>
      </c>
      <c r="AC29" s="13" t="e">
        <f t="shared" si="7"/>
        <v>#DIV/0!</v>
      </c>
      <c r="AD29" s="13" t="e">
        <f t="shared" si="9"/>
        <v>#DIV/0!</v>
      </c>
      <c r="AE29" s="13" t="e">
        <f t="shared" si="10"/>
        <v>#DIV/0!</v>
      </c>
      <c r="AF29" s="13" t="e">
        <f t="shared" si="1"/>
        <v>#DIV/0!</v>
      </c>
      <c r="AG29" s="13" t="e">
        <f t="shared" si="2"/>
        <v>#DIV/0!</v>
      </c>
      <c r="AH29" s="13" t="e">
        <f t="shared" si="8"/>
        <v>#DIV/0!</v>
      </c>
      <c r="AI29" s="13" t="e">
        <f t="shared" si="11"/>
        <v>#DIV/0!</v>
      </c>
      <c r="AJ29" s="13" t="e">
        <f t="shared" si="12"/>
        <v>#DIV/0!</v>
      </c>
      <c r="AK29" s="13" t="e">
        <f t="shared" si="13"/>
        <v>#DIV/0!</v>
      </c>
      <c r="AL29" s="13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23">
        <v>0.81</v>
      </c>
      <c r="X30" s="13" t="e">
        <f t="shared" si="3"/>
        <v>#DIV/0!</v>
      </c>
      <c r="Y30" s="13" t="e">
        <f t="shared" si="4"/>
        <v>#DIV/0!</v>
      </c>
      <c r="Z30" s="13" t="e">
        <f t="shared" si="5"/>
        <v>#DIV/0!</v>
      </c>
      <c r="AA30" s="13" t="e">
        <f t="shared" si="6"/>
        <v>#DIV/0!</v>
      </c>
      <c r="AB30" s="13" t="e">
        <f t="shared" si="0"/>
        <v>#DIV/0!</v>
      </c>
      <c r="AC30" s="13" t="e">
        <f t="shared" si="7"/>
        <v>#DIV/0!</v>
      </c>
      <c r="AD30" s="13" t="e">
        <f t="shared" si="9"/>
        <v>#DIV/0!</v>
      </c>
      <c r="AE30" s="13" t="e">
        <f t="shared" si="10"/>
        <v>#DIV/0!</v>
      </c>
      <c r="AF30" s="13" t="e">
        <f t="shared" si="1"/>
        <v>#DIV/0!</v>
      </c>
      <c r="AG30" s="13" t="e">
        <f t="shared" si="2"/>
        <v>#DIV/0!</v>
      </c>
      <c r="AH30" s="13" t="e">
        <f t="shared" si="8"/>
        <v>#DIV/0!</v>
      </c>
      <c r="AI30" s="13" t="e">
        <f t="shared" si="11"/>
        <v>#DIV/0!</v>
      </c>
      <c r="AJ30" s="13" t="e">
        <f t="shared" si="12"/>
        <v>#DIV/0!</v>
      </c>
      <c r="AK30" s="13" t="e">
        <f t="shared" si="13"/>
        <v>#DIV/0!</v>
      </c>
      <c r="AL30" s="13" t="e">
        <f t="shared" si="14"/>
        <v>#DIV/0!</v>
      </c>
    </row>
    <row r="31" spans="2:38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6">
        <v>56</v>
      </c>
      <c r="J31" s="21">
        <v>55</v>
      </c>
      <c r="K31" s="26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21">
        <v>0.8</v>
      </c>
      <c r="X31" s="13" t="e">
        <f t="shared" si="3"/>
        <v>#DIV/0!</v>
      </c>
      <c r="Y31" s="13" t="e">
        <f t="shared" si="4"/>
        <v>#DIV/0!</v>
      </c>
      <c r="Z31" s="13" t="e">
        <f t="shared" si="5"/>
        <v>#DIV/0!</v>
      </c>
      <c r="AA31" s="13" t="e">
        <f t="shared" si="6"/>
        <v>#DIV/0!</v>
      </c>
      <c r="AB31" s="13" t="e">
        <f t="shared" si="0"/>
        <v>#DIV/0!</v>
      </c>
      <c r="AC31" s="13" t="e">
        <f t="shared" si="7"/>
        <v>#DIV/0!</v>
      </c>
      <c r="AD31" s="13" t="e">
        <f t="shared" si="9"/>
        <v>#DIV/0!</v>
      </c>
      <c r="AE31" s="13" t="e">
        <f t="shared" si="10"/>
        <v>#DIV/0!</v>
      </c>
      <c r="AF31" s="13" t="e">
        <f t="shared" si="1"/>
        <v>#DIV/0!</v>
      </c>
      <c r="AG31" s="13" t="e">
        <f t="shared" si="2"/>
        <v>#DIV/0!</v>
      </c>
      <c r="AH31" s="13" t="e">
        <f t="shared" si="8"/>
        <v>#DIV/0!</v>
      </c>
      <c r="AI31" s="13" t="e">
        <f t="shared" si="11"/>
        <v>#DIV/0!</v>
      </c>
      <c r="AJ31" s="13" t="e">
        <f t="shared" si="12"/>
        <v>#DIV/0!</v>
      </c>
      <c r="AK31" s="13" t="e">
        <f t="shared" si="13"/>
        <v>#DIV/0!</v>
      </c>
      <c r="AL31" s="13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7">
        <v>55</v>
      </c>
      <c r="J32" s="23">
        <v>54</v>
      </c>
      <c r="K32" s="27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23">
        <v>0.79</v>
      </c>
      <c r="X32" s="13" t="e">
        <f t="shared" si="3"/>
        <v>#DIV/0!</v>
      </c>
      <c r="Y32" s="13" t="e">
        <f t="shared" si="4"/>
        <v>#DIV/0!</v>
      </c>
      <c r="Z32" s="13" t="e">
        <f t="shared" si="5"/>
        <v>#DIV/0!</v>
      </c>
      <c r="AA32" s="13" t="e">
        <f t="shared" si="6"/>
        <v>#DIV/0!</v>
      </c>
      <c r="AB32" s="13" t="e">
        <f t="shared" si="0"/>
        <v>#DIV/0!</v>
      </c>
      <c r="AC32" s="13" t="e">
        <f t="shared" si="7"/>
        <v>#DIV/0!</v>
      </c>
      <c r="AD32" s="13" t="e">
        <f t="shared" si="9"/>
        <v>#DIV/0!</v>
      </c>
      <c r="AE32" s="13" t="e">
        <f t="shared" si="10"/>
        <v>#DIV/0!</v>
      </c>
      <c r="AF32" s="13" t="e">
        <f t="shared" si="1"/>
        <v>#DIV/0!</v>
      </c>
      <c r="AG32" s="13" t="e">
        <f t="shared" si="2"/>
        <v>#DIV/0!</v>
      </c>
      <c r="AH32" s="13" t="e">
        <f t="shared" si="8"/>
        <v>#DIV/0!</v>
      </c>
      <c r="AI32" s="13" t="e">
        <f t="shared" si="11"/>
        <v>#DIV/0!</v>
      </c>
      <c r="AJ32" s="13" t="e">
        <f t="shared" si="12"/>
        <v>#DIV/0!</v>
      </c>
      <c r="AK32" s="13" t="e">
        <f t="shared" si="13"/>
        <v>#DIV/0!</v>
      </c>
      <c r="AL32" s="13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7">
        <v>54</v>
      </c>
      <c r="J33" s="23">
        <v>52</v>
      </c>
      <c r="K33" s="27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23">
        <v>0.78</v>
      </c>
      <c r="X33" s="13" t="e">
        <f t="shared" si="3"/>
        <v>#DIV/0!</v>
      </c>
      <c r="Y33" s="13" t="e">
        <f t="shared" si="4"/>
        <v>#DIV/0!</v>
      </c>
      <c r="Z33" s="13" t="e">
        <f t="shared" si="5"/>
        <v>#DIV/0!</v>
      </c>
      <c r="AA33" s="13" t="e">
        <f t="shared" si="6"/>
        <v>#DIV/0!</v>
      </c>
      <c r="AB33" s="13" t="e">
        <f t="shared" si="0"/>
        <v>#DIV/0!</v>
      </c>
      <c r="AC33" s="13" t="e">
        <f t="shared" si="7"/>
        <v>#DIV/0!</v>
      </c>
      <c r="AD33" s="13" t="e">
        <f t="shared" si="9"/>
        <v>#DIV/0!</v>
      </c>
      <c r="AE33" s="13" t="e">
        <f t="shared" si="10"/>
        <v>#DIV/0!</v>
      </c>
      <c r="AF33" s="13" t="e">
        <f t="shared" si="1"/>
        <v>#DIV/0!</v>
      </c>
      <c r="AG33" s="13" t="e">
        <f t="shared" si="2"/>
        <v>#DIV/0!</v>
      </c>
      <c r="AH33" s="13" t="e">
        <f t="shared" si="8"/>
        <v>#DIV/0!</v>
      </c>
      <c r="AI33" s="13" t="e">
        <f t="shared" si="11"/>
        <v>#DIV/0!</v>
      </c>
      <c r="AJ33" s="13" t="e">
        <f t="shared" si="12"/>
        <v>#DIV/0!</v>
      </c>
      <c r="AK33" s="13" t="e">
        <f t="shared" si="13"/>
        <v>#DIV/0!</v>
      </c>
      <c r="AL33" s="13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7">
        <v>53</v>
      </c>
      <c r="J34" s="23">
        <v>51</v>
      </c>
      <c r="K34" s="27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23">
        <v>0.77</v>
      </c>
      <c r="X34" s="13" t="e">
        <f t="shared" si="3"/>
        <v>#DIV/0!</v>
      </c>
      <c r="Y34" s="13" t="e">
        <f t="shared" si="4"/>
        <v>#DIV/0!</v>
      </c>
      <c r="Z34" s="13" t="e">
        <f t="shared" si="5"/>
        <v>#DIV/0!</v>
      </c>
      <c r="AA34" s="13" t="e">
        <f t="shared" si="6"/>
        <v>#DIV/0!</v>
      </c>
      <c r="AB34" s="13" t="e">
        <f t="shared" si="0"/>
        <v>#DIV/0!</v>
      </c>
      <c r="AC34" s="13" t="e">
        <f t="shared" si="7"/>
        <v>#DIV/0!</v>
      </c>
      <c r="AD34" s="13" t="e">
        <f t="shared" si="9"/>
        <v>#DIV/0!</v>
      </c>
      <c r="AE34" s="13" t="e">
        <f t="shared" si="10"/>
        <v>#DIV/0!</v>
      </c>
      <c r="AF34" s="13" t="e">
        <f t="shared" si="1"/>
        <v>#DIV/0!</v>
      </c>
      <c r="AG34" s="13" t="e">
        <f t="shared" si="2"/>
        <v>#DIV/0!</v>
      </c>
      <c r="AH34" s="13" t="e">
        <f t="shared" si="8"/>
        <v>#DIV/0!</v>
      </c>
      <c r="AI34" s="13" t="e">
        <f t="shared" si="11"/>
        <v>#DIV/0!</v>
      </c>
      <c r="AJ34" s="13" t="e">
        <f t="shared" si="12"/>
        <v>#DIV/0!</v>
      </c>
      <c r="AK34" s="13" t="e">
        <f t="shared" si="13"/>
        <v>#DIV/0!</v>
      </c>
      <c r="AL34" s="13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7">
        <v>52</v>
      </c>
      <c r="J35" s="23">
        <v>50</v>
      </c>
      <c r="K35" s="27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23">
        <v>0.76</v>
      </c>
      <c r="X35" s="13" t="e">
        <f t="shared" si="3"/>
        <v>#DIV/0!</v>
      </c>
      <c r="Y35" s="13" t="e">
        <f t="shared" si="4"/>
        <v>#DIV/0!</v>
      </c>
      <c r="Z35" s="13" t="e">
        <f t="shared" si="5"/>
        <v>#DIV/0!</v>
      </c>
      <c r="AA35" s="13" t="e">
        <f t="shared" si="6"/>
        <v>#DIV/0!</v>
      </c>
      <c r="AB35" s="13" t="e">
        <f t="shared" si="0"/>
        <v>#DIV/0!</v>
      </c>
      <c r="AC35" s="13" t="e">
        <f t="shared" si="7"/>
        <v>#DIV/0!</v>
      </c>
      <c r="AD35" s="13" t="e">
        <f t="shared" si="9"/>
        <v>#DIV/0!</v>
      </c>
      <c r="AE35" s="13" t="e">
        <f t="shared" si="10"/>
        <v>#DIV/0!</v>
      </c>
      <c r="AF35" s="13" t="e">
        <f t="shared" si="1"/>
        <v>#DIV/0!</v>
      </c>
      <c r="AG35" s="13" t="e">
        <f t="shared" si="2"/>
        <v>#DIV/0!</v>
      </c>
      <c r="AH35" s="13" t="e">
        <f t="shared" si="8"/>
        <v>#DIV/0!</v>
      </c>
      <c r="AI35" s="13" t="e">
        <f t="shared" si="11"/>
        <v>#DIV/0!</v>
      </c>
      <c r="AJ35" s="13" t="e">
        <f t="shared" si="12"/>
        <v>#DIV/0!</v>
      </c>
      <c r="AK35" s="13" t="e">
        <f t="shared" si="13"/>
        <v>#DIV/0!</v>
      </c>
      <c r="AL35" s="13" t="e">
        <f t="shared" si="14"/>
        <v>#DIV/0!</v>
      </c>
    </row>
    <row r="36" spans="2:38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28">
        <v>51</v>
      </c>
      <c r="J36" s="17">
        <v>49</v>
      </c>
      <c r="K36" s="2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</v>
      </c>
      <c r="R36" s="23">
        <v>0.75</v>
      </c>
      <c r="X36" s="13" t="e">
        <f t="shared" si="3"/>
        <v>#DIV/0!</v>
      </c>
      <c r="Y36" s="13" t="e">
        <f t="shared" si="4"/>
        <v>#DIV/0!</v>
      </c>
      <c r="Z36" s="13" t="e">
        <f t="shared" si="5"/>
        <v>#DIV/0!</v>
      </c>
      <c r="AA36" s="13" t="e">
        <f t="shared" si="6"/>
        <v>#DIV/0!</v>
      </c>
      <c r="AB36" s="13" t="e">
        <f t="shared" si="0"/>
        <v>#DIV/0!</v>
      </c>
      <c r="AC36" s="13" t="e">
        <f t="shared" si="7"/>
        <v>#DIV/0!</v>
      </c>
      <c r="AD36" s="13" t="e">
        <f t="shared" si="9"/>
        <v>#DIV/0!</v>
      </c>
      <c r="AE36" s="13" t="e">
        <f t="shared" si="10"/>
        <v>#DIV/0!</v>
      </c>
      <c r="AF36" s="13" t="e">
        <f t="shared" si="1"/>
        <v>#DIV/0!</v>
      </c>
      <c r="AG36" s="13" t="e">
        <f t="shared" si="2"/>
        <v>#DIV/0!</v>
      </c>
      <c r="AH36" s="13" t="e">
        <f t="shared" si="8"/>
        <v>#DIV/0!</v>
      </c>
      <c r="AI36" s="13" t="e">
        <f t="shared" si="11"/>
        <v>#DIV/0!</v>
      </c>
      <c r="AJ36" s="13" t="e">
        <f t="shared" si="12"/>
        <v>#DIV/0!</v>
      </c>
      <c r="AK36" s="13" t="e">
        <f t="shared" si="13"/>
        <v>#DIV/0!</v>
      </c>
      <c r="AL36" s="13" t="e">
        <f t="shared" si="14"/>
        <v>#DIV/0!</v>
      </c>
    </row>
    <row r="37" spans="2:38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6">
        <v>49</v>
      </c>
      <c r="J37" s="21">
        <v>48</v>
      </c>
      <c r="K37" s="26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90" t="s">
        <v>16</v>
      </c>
      <c r="X37" s="13" t="e">
        <f t="shared" si="3"/>
        <v>#DIV/0!</v>
      </c>
      <c r="Y37" s="13" t="e">
        <f t="shared" si="4"/>
        <v>#DIV/0!</v>
      </c>
      <c r="Z37" s="13" t="e">
        <f t="shared" si="5"/>
        <v>#DIV/0!</v>
      </c>
      <c r="AA37" s="13" t="e">
        <f t="shared" si="6"/>
        <v>#DIV/0!</v>
      </c>
      <c r="AB37" s="13" t="e">
        <f t="shared" si="0"/>
        <v>#DIV/0!</v>
      </c>
      <c r="AC37" s="13" t="e">
        <f t="shared" si="7"/>
        <v>#DIV/0!</v>
      </c>
      <c r="AD37" s="13" t="e">
        <f t="shared" si="9"/>
        <v>#DIV/0!</v>
      </c>
      <c r="AE37" s="13" t="e">
        <f t="shared" si="10"/>
        <v>#DIV/0!</v>
      </c>
      <c r="AF37" s="13" t="e">
        <f t="shared" si="1"/>
        <v>#DIV/0!</v>
      </c>
      <c r="AG37" s="13" t="e">
        <f t="shared" si="2"/>
        <v>#DIV/0!</v>
      </c>
      <c r="AH37" s="13" t="e">
        <f t="shared" si="8"/>
        <v>#DIV/0!</v>
      </c>
      <c r="AI37" s="13" t="e">
        <f t="shared" si="11"/>
        <v>#DIV/0!</v>
      </c>
      <c r="AJ37" s="13" t="e">
        <f t="shared" si="12"/>
        <v>#DIV/0!</v>
      </c>
      <c r="AK37" s="13" t="e">
        <f t="shared" si="13"/>
        <v>#DIV/0!</v>
      </c>
      <c r="AL37" s="13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7">
        <v>48</v>
      </c>
      <c r="J38" s="23">
        <v>47</v>
      </c>
      <c r="K38" s="27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91"/>
      <c r="X38" s="13" t="e">
        <f t="shared" si="3"/>
        <v>#DIV/0!</v>
      </c>
      <c r="Y38" s="13" t="e">
        <f t="shared" si="4"/>
        <v>#DIV/0!</v>
      </c>
      <c r="Z38" s="13" t="e">
        <f t="shared" si="5"/>
        <v>#DIV/0!</v>
      </c>
      <c r="AA38" s="13" t="e">
        <f t="shared" si="6"/>
        <v>#DIV/0!</v>
      </c>
      <c r="AB38" s="13" t="e">
        <f t="shared" si="0"/>
        <v>#DIV/0!</v>
      </c>
      <c r="AC38" s="13" t="e">
        <f t="shared" si="7"/>
        <v>#DIV/0!</v>
      </c>
      <c r="AD38" s="13" t="e">
        <f t="shared" si="9"/>
        <v>#DIV/0!</v>
      </c>
      <c r="AE38" s="13" t="e">
        <f t="shared" si="10"/>
        <v>#DIV/0!</v>
      </c>
      <c r="AF38" s="13" t="e">
        <f t="shared" si="1"/>
        <v>#DIV/0!</v>
      </c>
      <c r="AG38" s="13" t="e">
        <f t="shared" si="2"/>
        <v>#DIV/0!</v>
      </c>
      <c r="AH38" s="13" t="e">
        <f t="shared" si="8"/>
        <v>#DIV/0!</v>
      </c>
      <c r="AI38" s="13" t="e">
        <f t="shared" si="11"/>
        <v>#DIV/0!</v>
      </c>
      <c r="AJ38" s="13" t="e">
        <f t="shared" si="12"/>
        <v>#DIV/0!</v>
      </c>
      <c r="AK38" s="13" t="e">
        <f t="shared" si="13"/>
        <v>#DIV/0!</v>
      </c>
      <c r="AL38" s="13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7">
        <v>47</v>
      </c>
      <c r="J39" s="23">
        <v>46</v>
      </c>
      <c r="K39" s="27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91"/>
      <c r="X39" s="13" t="e">
        <f t="shared" si="3"/>
        <v>#DIV/0!</v>
      </c>
      <c r="Y39" s="13" t="e">
        <f t="shared" si="4"/>
        <v>#DIV/0!</v>
      </c>
      <c r="Z39" s="13" t="e">
        <f t="shared" si="5"/>
        <v>#DIV/0!</v>
      </c>
      <c r="AA39" s="13" t="e">
        <f t="shared" si="6"/>
        <v>#DIV/0!</v>
      </c>
      <c r="AB39" s="13" t="e">
        <f t="shared" si="0"/>
        <v>#DIV/0!</v>
      </c>
      <c r="AC39" s="13" t="e">
        <f t="shared" si="7"/>
        <v>#DIV/0!</v>
      </c>
      <c r="AD39" s="13" t="e">
        <f t="shared" si="9"/>
        <v>#DIV/0!</v>
      </c>
      <c r="AE39" s="13" t="e">
        <f t="shared" si="10"/>
        <v>#DIV/0!</v>
      </c>
      <c r="AF39" s="13" t="e">
        <f t="shared" si="1"/>
        <v>#DIV/0!</v>
      </c>
      <c r="AG39" s="13" t="e">
        <f t="shared" si="2"/>
        <v>#DIV/0!</v>
      </c>
      <c r="AH39" s="13" t="e">
        <f t="shared" si="8"/>
        <v>#DIV/0!</v>
      </c>
      <c r="AI39" s="13" t="e">
        <f t="shared" si="11"/>
        <v>#DIV/0!</v>
      </c>
      <c r="AJ39" s="13" t="e">
        <f t="shared" si="12"/>
        <v>#DIV/0!</v>
      </c>
      <c r="AK39" s="13" t="e">
        <f t="shared" si="13"/>
        <v>#DIV/0!</v>
      </c>
      <c r="AL39" s="13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7">
        <v>46</v>
      </c>
      <c r="J40" s="23">
        <v>45</v>
      </c>
      <c r="K40" s="27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91"/>
      <c r="X40" s="13" t="e">
        <f t="shared" si="3"/>
        <v>#DIV/0!</v>
      </c>
      <c r="Y40" s="13" t="e">
        <f t="shared" si="4"/>
        <v>#DIV/0!</v>
      </c>
      <c r="Z40" s="13" t="e">
        <f t="shared" si="5"/>
        <v>#DIV/0!</v>
      </c>
      <c r="AA40" s="13" t="e">
        <f t="shared" si="6"/>
        <v>#DIV/0!</v>
      </c>
      <c r="AB40" s="13" t="e">
        <f t="shared" si="0"/>
        <v>#DIV/0!</v>
      </c>
      <c r="AC40" s="13" t="e">
        <f t="shared" si="7"/>
        <v>#DIV/0!</v>
      </c>
      <c r="AD40" s="13" t="e">
        <f t="shared" si="9"/>
        <v>#DIV/0!</v>
      </c>
      <c r="AE40" s="13" t="e">
        <f t="shared" si="10"/>
        <v>#DIV/0!</v>
      </c>
      <c r="AF40" s="13" t="e">
        <f t="shared" si="1"/>
        <v>#DIV/0!</v>
      </c>
      <c r="AG40" s="13" t="e">
        <f t="shared" si="2"/>
        <v>#DIV/0!</v>
      </c>
      <c r="AH40" s="13" t="e">
        <f t="shared" si="8"/>
        <v>#DIV/0!</v>
      </c>
      <c r="AI40" s="13" t="e">
        <f t="shared" si="11"/>
        <v>#DIV/0!</v>
      </c>
      <c r="AJ40" s="13" t="e">
        <f t="shared" si="12"/>
        <v>#DIV/0!</v>
      </c>
      <c r="AK40" s="13" t="e">
        <f t="shared" si="13"/>
        <v>#DIV/0!</v>
      </c>
      <c r="AL40" s="13" t="e">
        <f t="shared" si="14"/>
        <v>#DIV/0!</v>
      </c>
    </row>
    <row r="41" spans="2:38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28">
        <v>45</v>
      </c>
      <c r="J41" s="17">
        <v>43</v>
      </c>
      <c r="K41" s="2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0.75</v>
      </c>
      <c r="R41" s="91"/>
      <c r="X41" s="13" t="e">
        <f t="shared" si="3"/>
        <v>#DIV/0!</v>
      </c>
      <c r="Y41" s="13" t="e">
        <f t="shared" si="4"/>
        <v>#DIV/0!</v>
      </c>
      <c r="Z41" s="13" t="e">
        <f t="shared" si="5"/>
        <v>#DIV/0!</v>
      </c>
      <c r="AA41" s="13" t="e">
        <f t="shared" si="6"/>
        <v>#DIV/0!</v>
      </c>
      <c r="AB41" s="13" t="e">
        <f t="shared" si="0"/>
        <v>#DIV/0!</v>
      </c>
      <c r="AC41" s="13" t="e">
        <f t="shared" si="7"/>
        <v>#DIV/0!</v>
      </c>
      <c r="AD41" s="13" t="e">
        <f t="shared" si="9"/>
        <v>#DIV/0!</v>
      </c>
      <c r="AE41" s="13" t="e">
        <f t="shared" si="10"/>
        <v>#DIV/0!</v>
      </c>
      <c r="AF41" s="13" t="e">
        <f t="shared" si="1"/>
        <v>#DIV/0!</v>
      </c>
      <c r="AG41" s="13" t="e">
        <f t="shared" si="2"/>
        <v>#DIV/0!</v>
      </c>
      <c r="AH41" s="13" t="e">
        <f>IF(AND($W$5=$L$4,$W$4&gt;=L41,$W$4&lt;L40),Q41,0)</f>
        <v>#DIV/0!</v>
      </c>
      <c r="AI41" s="13" t="e">
        <f t="shared" si="11"/>
        <v>#DIV/0!</v>
      </c>
      <c r="AJ41" s="13" t="e">
        <f t="shared" si="12"/>
        <v>#DIV/0!</v>
      </c>
      <c r="AK41" s="13" t="e">
        <f t="shared" si="13"/>
        <v>#DIV/0!</v>
      </c>
      <c r="AL41" s="13" t="e">
        <f t="shared" si="14"/>
        <v>#DIV/0!</v>
      </c>
    </row>
    <row r="42" spans="2:38" ht="18" x14ac:dyDescent="0.45">
      <c r="B42" s="85" t="s">
        <v>17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7"/>
      <c r="X42" s="13" t="e">
        <f>IF(AND($W$5=$B$4,$W$4&lt;B41),0,0)</f>
        <v>#DIV/0!</v>
      </c>
      <c r="Y42" s="13" t="e">
        <f>IF(AND($W$5=$C$4,$W$4&lt;C41),0,0)</f>
        <v>#DIV/0!</v>
      </c>
      <c r="Z42" s="13" t="e">
        <f>IF(AND($W$5=$D$4,$W$4&lt;D41),0,0)</f>
        <v>#DIV/0!</v>
      </c>
      <c r="AA42" s="13" t="e">
        <f>IF(AND($W$5=$E$4,$W$4&lt;E41),0,0)</f>
        <v>#DIV/0!</v>
      </c>
      <c r="AB42" s="13" t="e">
        <f>IF(AND($W$5=$F$4,$W$4&lt;F41),0,0)</f>
        <v>#DIV/0!</v>
      </c>
      <c r="AC42" s="13" t="e">
        <f>IF(AND($W$5=$G$4,$W$4&lt;G41),0,0)</f>
        <v>#DIV/0!</v>
      </c>
      <c r="AD42" s="13" t="e">
        <f>IF(AND($W$5=$H$4,$W$4&lt;H41),0,0)</f>
        <v>#DIV/0!</v>
      </c>
      <c r="AE42" s="13" t="e">
        <f>IF(AND($W$5=$I$4,$W$4&lt;I41),0,0)</f>
        <v>#DIV/0!</v>
      </c>
      <c r="AF42" s="13" t="e">
        <f>IF(AND($W$5=$J$4,$W$4&lt;J41),0,0)</f>
        <v>#DIV/0!</v>
      </c>
      <c r="AG42" s="13" t="e">
        <f>IF(AND($W$5=$K$4,$W$4&lt;K41),0,0)</f>
        <v>#DIV/0!</v>
      </c>
      <c r="AH42" s="13" t="e">
        <f>IF(AND($W$5=$L$4,$W$4&lt;L41),0,0)</f>
        <v>#DIV/0!</v>
      </c>
      <c r="AI42" s="13" t="e">
        <f>IF(AND($W$5=$M$4,$W$4&lt;M41),0,0)</f>
        <v>#DIV/0!</v>
      </c>
      <c r="AJ42" s="13" t="e">
        <f>IF(AND($W$5=$N$4,$W$4&lt;N41),0,0)</f>
        <v>#DIV/0!</v>
      </c>
      <c r="AK42" s="13" t="e">
        <f>IF(AND($W$5=$O$4,$W$4&lt;O41),0,0)</f>
        <v>#DIV/0!</v>
      </c>
      <c r="AL42" s="13" t="e">
        <f>IF(AND($W$5=$P$4,$W$4&lt;P41),0,0)</f>
        <v>#DIV/0!</v>
      </c>
    </row>
  </sheetData>
  <sheetProtection algorithmName="SHA-512" hashValue="0E+VLiiQUMgSlPXePUR96PLXytqy2ZnMqJpQpsfk/oolkdYVq/mOCPXRn8p9wSWIKzvJkwmUkTIIe4u3mEBF5w==" saltValue="gPuGLkEovU3nXsP07EEeuQ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.28515625" style="13" bestFit="1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80" t="s">
        <v>18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3" t="s">
        <v>19</v>
      </c>
      <c r="R2" s="14"/>
      <c r="S2" s="15" t="e">
        <f>پردازش!F8</f>
        <v>#DIV/0!</v>
      </c>
      <c r="V2" s="16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84"/>
      <c r="R3" s="14" t="s">
        <v>31</v>
      </c>
      <c r="S3" s="20">
        <f>پردازش!F7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oyEFzDeJrjQEPMxofGQHopeQrF3tWTSrdDWZP1B6cE7CtIhTUxgqHEvR0TbiOmoJD6PaYhkOI7NmQNRhNZYpng==" saltValue="T6Fka1lrUpnFrwKV/SEqN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0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" style="13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80" t="s">
        <v>18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3" t="s">
        <v>19</v>
      </c>
      <c r="R2" s="14"/>
      <c r="S2" s="15" t="e">
        <f>پردازش!F9</f>
        <v>#DIV/0!</v>
      </c>
      <c r="V2" s="16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84"/>
      <c r="R3" s="14" t="s">
        <v>31</v>
      </c>
      <c r="S3" s="20">
        <f>پردازش!F7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Il5O6veE48etsJeqyWId/04Q7w+NEWQdHcrbHcEiwOVXhP98ggbUJcIy5l7SqBjOeOYV6JTOGvhGnQSsl/JxIQ==" saltValue="pzO40RQOWa6LL5nlqMdGj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4"/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3"/>
    <col min="2" max="2" width="6" style="13" bestFit="1" customWidth="1"/>
    <col min="3" max="9" width="6.85546875" style="13" bestFit="1" customWidth="1"/>
    <col min="10" max="10" width="6" style="13" customWidth="1"/>
    <col min="11" max="11" width="5.28515625" style="13" customWidth="1"/>
    <col min="12" max="13" width="6" style="13" customWidth="1"/>
    <col min="14" max="14" width="5.5703125" style="13" customWidth="1"/>
    <col min="15" max="16" width="5.85546875" style="13" customWidth="1"/>
    <col min="17" max="17" width="6.28515625" style="13" customWidth="1"/>
    <col min="18" max="18" width="6.42578125" style="13" customWidth="1"/>
    <col min="19" max="19" width="5" style="13" customWidth="1"/>
    <col min="20" max="20" width="3.85546875" style="13" customWidth="1"/>
    <col min="21" max="21" width="3" style="13" customWidth="1"/>
    <col min="22" max="22" width="3.42578125" style="13" customWidth="1"/>
    <col min="23" max="23" width="5.7109375" style="13" customWidth="1"/>
    <col min="24" max="39" width="9.140625" style="13"/>
    <col min="40" max="16384" width="9.140625" style="1"/>
  </cols>
  <sheetData>
    <row r="1" spans="2:38" x14ac:dyDescent="0.25">
      <c r="B1" s="88" t="s">
        <v>14</v>
      </c>
      <c r="C1" s="88" t="s">
        <v>13</v>
      </c>
      <c r="D1" s="88" t="s">
        <v>12</v>
      </c>
      <c r="E1" s="88" t="s">
        <v>11</v>
      </c>
      <c r="F1" s="88" t="s">
        <v>10</v>
      </c>
      <c r="G1" s="88" t="s">
        <v>9</v>
      </c>
      <c r="H1" s="88" t="s">
        <v>15</v>
      </c>
      <c r="I1" s="88" t="s">
        <v>8</v>
      </c>
      <c r="J1" s="88" t="s">
        <v>6</v>
      </c>
      <c r="K1" s="88" t="s">
        <v>5</v>
      </c>
      <c r="L1" s="88" t="s">
        <v>4</v>
      </c>
      <c r="M1" s="88" t="s">
        <v>3</v>
      </c>
      <c r="N1" s="88" t="s">
        <v>2</v>
      </c>
      <c r="O1" s="88" t="s">
        <v>1</v>
      </c>
      <c r="P1" s="88" t="s">
        <v>0</v>
      </c>
    </row>
    <row r="2" spans="2:38" x14ac:dyDescent="0.2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2:38" ht="15" customHeight="1" x14ac:dyDescent="0.25">
      <c r="B3" s="80" t="s">
        <v>21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89" t="s">
        <v>22</v>
      </c>
      <c r="R3" s="89"/>
    </row>
    <row r="4" spans="2:38" x14ac:dyDescent="0.25">
      <c r="B4" s="88">
        <v>67</v>
      </c>
      <c r="C4" s="88">
        <v>43</v>
      </c>
      <c r="D4" s="88">
        <v>30</v>
      </c>
      <c r="E4" s="88">
        <v>23</v>
      </c>
      <c r="F4" s="88">
        <v>18</v>
      </c>
      <c r="G4" s="88">
        <v>15</v>
      </c>
      <c r="H4" s="88">
        <v>12</v>
      </c>
      <c r="I4" s="88">
        <v>10</v>
      </c>
      <c r="J4" s="88">
        <v>9</v>
      </c>
      <c r="K4" s="88">
        <v>8</v>
      </c>
      <c r="L4" s="88">
        <v>7</v>
      </c>
      <c r="M4" s="88">
        <v>6</v>
      </c>
      <c r="N4" s="88">
        <v>5</v>
      </c>
      <c r="O4" s="88">
        <v>4</v>
      </c>
      <c r="P4" s="88">
        <v>3</v>
      </c>
      <c r="Q4" s="89" t="s">
        <v>20</v>
      </c>
      <c r="R4" s="89"/>
      <c r="S4" s="30">
        <v>-100</v>
      </c>
      <c r="U4" s="13" t="s">
        <v>32</v>
      </c>
      <c r="W4" s="13" t="e">
        <f>پردازش!F12</f>
        <v>#DIV/0!</v>
      </c>
      <c r="Y4" s="13" t="e">
        <f>IF(X5&gt;0,X5,"Reject")</f>
        <v>#DIV/0!</v>
      </c>
    </row>
    <row r="5" spans="2:38" x14ac:dyDescent="0.25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31" t="s">
        <v>34</v>
      </c>
      <c r="R5" s="32" t="s">
        <v>33</v>
      </c>
      <c r="V5" s="33" t="s">
        <v>31</v>
      </c>
      <c r="W5" s="13">
        <f>IF(پردازش!F7=11,10,IF(AND(پردازش!F7&lt;=14,پردازش!F7&gt;=12),12,IF(AND(پردازش!F7&lt;=17,پردازش!F7&gt;=15),15,IF(AND(پردازش!F7&lt;=22,پردازش!F7&gt;=18),18,IF(AND(پردازش!F7&lt;=29,پردازش!F7&gt;=23),23,IF(AND(پردازش!F7&lt;=42,پردازش!F7&gt;=30),30,IF(AND(پردازش!F7&lt;=66,پردازش!F7&gt;=43),43,IF(پردازش!F7&gt;=67,67,پردازش!F7))))))))</f>
        <v>0</v>
      </c>
      <c r="X5" s="13" t="e">
        <f>SUM(X6:AL42)</f>
        <v>#DIV/0!</v>
      </c>
    </row>
    <row r="6" spans="2:38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21">
        <v>1.05</v>
      </c>
      <c r="X6" s="13" t="e">
        <f>IF(AND($W$5=$B$4,$W$4&gt;=B6),Q6,0)</f>
        <v>#DIV/0!</v>
      </c>
      <c r="Y6" s="13" t="e">
        <f>IF(AND($W$5=$C$4,$W$4&gt;=C6),Q6,0)</f>
        <v>#DIV/0!</v>
      </c>
      <c r="Z6" s="13" t="e">
        <f>IF(AND($W$5=$D$4,$W$4&gt;=D6),Q6,0)</f>
        <v>#DIV/0!</v>
      </c>
      <c r="AA6" s="13" t="e">
        <f>IF(AND($W$5=$E$4,$W$4&gt;=E6),Q6,0)</f>
        <v>#DIV/0!</v>
      </c>
      <c r="AB6" s="13" t="e">
        <f>IF(AND($W$5=$F$4,$W$4&gt;=F6),Q6,0)</f>
        <v>#DIV/0!</v>
      </c>
      <c r="AC6" s="13" t="e">
        <f>IF(AND($W$5=$G$4,$W$4&gt;=G6),Q6,0)</f>
        <v>#DIV/0!</v>
      </c>
      <c r="AD6" s="13" t="e">
        <f>IF(AND($W$5=$H$4,$W$4&gt;=H6),Q6,0)</f>
        <v>#DIV/0!</v>
      </c>
      <c r="AE6" s="13" t="e">
        <f>IF(AND($W$5=$I$4,$W$4&gt;=I6),Q6,0)</f>
        <v>#DIV/0!</v>
      </c>
      <c r="AF6" s="13" t="e">
        <f>IF(AND($W$5=$J$4,$W$4&gt;=J6),Q6,0)</f>
        <v>#DIV/0!</v>
      </c>
      <c r="AG6" s="13" t="e">
        <f>IF(AND($W$5=$K$4,$W$4&gt;=K6),Q6,0)</f>
        <v>#DIV/0!</v>
      </c>
      <c r="AH6" s="13" t="s">
        <v>7</v>
      </c>
      <c r="AI6" s="13" t="s">
        <v>7</v>
      </c>
      <c r="AJ6" s="13" t="s">
        <v>7</v>
      </c>
      <c r="AK6" s="13" t="s">
        <v>7</v>
      </c>
      <c r="AL6" s="13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1.05</v>
      </c>
      <c r="R7" s="23">
        <v>1.04</v>
      </c>
      <c r="X7" s="13" t="e">
        <f>IF(AND($W$5=$B$4,$W$4&gt;=B7,$W$4&lt;B6),Q7,0)</f>
        <v>#DIV/0!</v>
      </c>
      <c r="Y7" s="13" t="e">
        <f>IF(AND($W$5=$C$4,$W$4&gt;=C7,$W$4&lt;C6),Q7,0)</f>
        <v>#DIV/0!</v>
      </c>
      <c r="Z7" s="13" t="e">
        <f>IF(AND($W$5=$D$4,$W$4&gt;=D7,$W$4&lt;D6),Q7,0)</f>
        <v>#DIV/0!</v>
      </c>
      <c r="AA7" s="13" t="e">
        <f>IF(AND($W$5=$E$4,$W$4&gt;=E7,$W$4&lt;E6),Q7,0)</f>
        <v>#DIV/0!</v>
      </c>
      <c r="AB7" s="13" t="e">
        <f>IF(AND($W$5=$F$4,$W$4&gt;=F7,$W$4&lt;F6),Q7,0)</f>
        <v>#DIV/0!</v>
      </c>
      <c r="AC7" s="13" t="e">
        <f>IF(AND($W$5=$G$4,$W$4&gt;=G7,$W$4&lt;G6),Q7,0)</f>
        <v>#DIV/0!</v>
      </c>
      <c r="AD7" s="13" t="e">
        <f>IF(AND($W$5=$H$4,$W$4&gt;=H7,$W$4&lt;H6),Q7,0)</f>
        <v>#DIV/0!</v>
      </c>
      <c r="AE7" s="13" t="e">
        <f>IF(AND($W$5=$I$4,$W$4&gt;=I7,$W$4&lt;I6),Q7,0)</f>
        <v>#DIV/0!</v>
      </c>
      <c r="AF7" s="13" t="e">
        <f>IF(AND($W$5=$J$4,$W$4&gt;=J7,$W$4&lt;J6),Q7,0)</f>
        <v>#DIV/0!</v>
      </c>
      <c r="AG7" s="13" t="e">
        <f>IF(AND($W$5=$K$4,$W$4&gt;=K7,$W$4&lt;K6),Q7,0)</f>
        <v>#DIV/0!</v>
      </c>
      <c r="AH7" s="13" t="e">
        <f>IF(AND($W$5=$L$4,$W$4&gt;=L7),Q7,0)</f>
        <v>#DIV/0!</v>
      </c>
      <c r="AI7" s="13" t="s">
        <v>7</v>
      </c>
      <c r="AJ7" s="13" t="s">
        <v>7</v>
      </c>
      <c r="AK7" s="13" t="s">
        <v>7</v>
      </c>
      <c r="AL7" s="13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1.05</v>
      </c>
      <c r="R8" s="23">
        <v>1.03</v>
      </c>
      <c r="X8" s="13" t="e">
        <f>IF(AND($W$5=$B$4,$W$4&gt;=B8,$W$4&lt;B7),Q8,0)</f>
        <v>#DIV/0!</v>
      </c>
      <c r="Y8" s="13" t="e">
        <f>IF(AND($W$5=$C$4,$W$4&gt;=C8,$W$4&lt;C7),Q8,0)</f>
        <v>#DIV/0!</v>
      </c>
      <c r="Z8" s="13" t="e">
        <f>IF(AND($W$5=$D$4,$W$4&gt;=D8,$W$4&lt;D7),Q8,0)</f>
        <v>#DIV/0!</v>
      </c>
      <c r="AA8" s="13" t="e">
        <f>IF(AND($W$5=$E$4,$W$4&gt;=E8,$W$4&lt;E7),Q8,0)</f>
        <v>#DIV/0!</v>
      </c>
      <c r="AB8" s="13" t="e">
        <f t="shared" ref="AB8:AB41" si="0">IF(AND($W$5=$F$4,$W$4&gt;=F8,$W$4&lt;F7),Q8,0)</f>
        <v>#DIV/0!</v>
      </c>
      <c r="AC8" s="13" t="e">
        <f>IF(AND($W$5=$G$4,$W$4&gt;=G8,$W$4&lt;G7),Q8,0)</f>
        <v>#DIV/0!</v>
      </c>
      <c r="AD8" s="13" t="e">
        <f>IF(AND($W$5=$H$4,$W$4&gt;=H8,$W$4&lt;H7),Q8,0)</f>
        <v>#DIV/0!</v>
      </c>
      <c r="AE8" s="13" t="e">
        <f>IF(AND($W$5=$I$4,$W$4&gt;=I8,$W$4&lt;I7),Q8,0)</f>
        <v>#DIV/0!</v>
      </c>
      <c r="AF8" s="13" t="e">
        <f t="shared" ref="AF8:AF41" si="1">IF(AND($W$5=$J$4,$W$4&gt;=J8,$W$4&lt;J7),Q8,0)</f>
        <v>#DIV/0!</v>
      </c>
      <c r="AG8" s="13" t="e">
        <f t="shared" ref="AG8:AG41" si="2">IF(AND($W$5=$K$4,$W$4&gt;=K8,$W$4&lt;K7),Q8,0)</f>
        <v>#DIV/0!</v>
      </c>
      <c r="AH8" s="13" t="e">
        <f>IF(AND($W$5=$L$4,$W$4&gt;=L8,$W$4&lt;L7),Q8,0)</f>
        <v>#DIV/0!</v>
      </c>
      <c r="AI8" s="13" t="e">
        <f>IF(AND($W$5=$M$4,$W$4&gt;=M8),Q8,0)</f>
        <v>#DIV/0!</v>
      </c>
      <c r="AJ8" s="13" t="s">
        <v>7</v>
      </c>
      <c r="AK8" s="13" t="s">
        <v>7</v>
      </c>
      <c r="AL8" s="13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1.05</v>
      </c>
      <c r="R9" s="23">
        <v>1.02</v>
      </c>
      <c r="X9" s="13" t="e">
        <f t="shared" ref="X9:X41" si="3">IF(AND($W$5=$B$4,$W$4&gt;=B9,$W$4&lt;B8),Q9,0)</f>
        <v>#DIV/0!</v>
      </c>
      <c r="Y9" s="13" t="e">
        <f t="shared" ref="Y9:Y41" si="4">IF(AND($W$5=$C$4,$W$4&gt;=C9,$W$4&lt;C8),Q9,0)</f>
        <v>#DIV/0!</v>
      </c>
      <c r="Z9" s="13" t="e">
        <f t="shared" ref="Z9:Z41" si="5">IF(AND($W$5=$D$4,$W$4&gt;=D9,$W$4&lt;D8),Q9,0)</f>
        <v>#DIV/0!</v>
      </c>
      <c r="AA9" s="13" t="e">
        <f t="shared" ref="AA9:AA41" si="6">IF(AND($W$5=$E$4,$W$4&gt;=E9,$W$4&lt;E8),Q9,0)</f>
        <v>#DIV/0!</v>
      </c>
      <c r="AB9" s="13" t="e">
        <f t="shared" si="0"/>
        <v>#DIV/0!</v>
      </c>
      <c r="AC9" s="13" t="e">
        <f t="shared" ref="AC9:AC41" si="7">IF(AND($W$5=$G$4,$W$4&gt;=G9,$W$4&lt;G8),Q9,0)</f>
        <v>#DIV/0!</v>
      </c>
      <c r="AD9" s="13" t="e">
        <f>IF(AND($W$5=$H$4,$W$4&gt;=H9,$W$4&lt;H8),Q9,0)</f>
        <v>#DIV/0!</v>
      </c>
      <c r="AE9" s="13" t="e">
        <f>IF(AND($W$5=$I$4,$W$4&gt;=I9,$W$4&lt;I8),Q9,0)</f>
        <v>#DIV/0!</v>
      </c>
      <c r="AF9" s="13" t="e">
        <f t="shared" si="1"/>
        <v>#DIV/0!</v>
      </c>
      <c r="AG9" s="13" t="e">
        <f>IF(AND($W$5=$K$4,$W$4&gt;=K9,$W$4&lt;K8),Q9,0)</f>
        <v>#DIV/0!</v>
      </c>
      <c r="AH9" s="13" t="e">
        <f t="shared" ref="AH9:AH40" si="8">IF(AND($W$5=$L$4,$W$4&gt;=L9,$W$4&lt;L8),Q9,0)</f>
        <v>#DIV/0!</v>
      </c>
      <c r="AI9" s="13" t="e">
        <f>IF(AND($W$5=$M$4,$W$4&gt;=M9,$W$4&lt;M8),Q9,0)</f>
        <v>#DIV/0!</v>
      </c>
      <c r="AJ9" s="13" t="s">
        <v>7</v>
      </c>
      <c r="AK9" s="13" t="s">
        <v>7</v>
      </c>
      <c r="AL9" s="13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1.05</v>
      </c>
      <c r="R10" s="23">
        <v>1.01</v>
      </c>
      <c r="X10" s="13" t="e">
        <f t="shared" si="3"/>
        <v>#DIV/0!</v>
      </c>
      <c r="Y10" s="13" t="e">
        <f t="shared" si="4"/>
        <v>#DIV/0!</v>
      </c>
      <c r="Z10" s="13" t="e">
        <f>IF(AND($W$5=$D$4,$W$4&gt;=D10,$W$4&lt;D9),Q10,0)</f>
        <v>#DIV/0!</v>
      </c>
      <c r="AA10" s="13" t="e">
        <f t="shared" si="6"/>
        <v>#DIV/0!</v>
      </c>
      <c r="AB10" s="13" t="e">
        <f t="shared" si="0"/>
        <v>#DIV/0!</v>
      </c>
      <c r="AC10" s="13" t="e">
        <f>IF(AND($W$5=$G$4,$W$4&gt;=G10,$W$4&lt;G9),Q10,0)</f>
        <v>#DIV/0!</v>
      </c>
      <c r="AD10" s="13" t="e">
        <f t="shared" ref="AD10:AD41" si="9">IF(AND($W$5=$H$4,$W$4&gt;=H10,$W$4&lt;H9),Q10,0)</f>
        <v>#DIV/0!</v>
      </c>
      <c r="AE10" s="13" t="e">
        <f t="shared" ref="AE10:AE41" si="10">IF(AND($W$5=$I$4,$W$4&gt;=I10,$W$4&lt;I9),Q10,0)</f>
        <v>#DIV/0!</v>
      </c>
      <c r="AF10" s="13" t="e">
        <f t="shared" si="1"/>
        <v>#DIV/0!</v>
      </c>
      <c r="AG10" s="13" t="e">
        <f t="shared" si="2"/>
        <v>#DIV/0!</v>
      </c>
      <c r="AH10" s="13" t="e">
        <f t="shared" si="8"/>
        <v>#DIV/0!</v>
      </c>
      <c r="AI10" s="13" t="e">
        <f t="shared" ref="AI10:AI41" si="11">IF(AND($W$5=$M$4,$W$4&gt;=M10,$W$4&lt;M9),Q10,0)</f>
        <v>#DIV/0!</v>
      </c>
      <c r="AJ10" s="13" t="e">
        <f>IF(AND($W$5=$N$4,$W$4&gt;=N10),Q10,0)</f>
        <v>#DIV/0!</v>
      </c>
      <c r="AK10" s="13" t="e">
        <f>IF(AND($W$5=$O$4,$W$4&gt;=O10),Q10,0)</f>
        <v>#DIV/0!</v>
      </c>
      <c r="AL10" s="13" t="e">
        <f>IF(AND($W$5=$P$4,$W$4&gt;=P10),Q10,0)</f>
        <v>#DIV/0!</v>
      </c>
    </row>
    <row r="11" spans="2:38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6">
        <v>85</v>
      </c>
      <c r="J11" s="21">
        <v>84</v>
      </c>
      <c r="K11" s="26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1.05</v>
      </c>
      <c r="R11" s="21">
        <v>1</v>
      </c>
      <c r="X11" s="13" t="e">
        <f t="shared" si="3"/>
        <v>#DIV/0!</v>
      </c>
      <c r="Y11" s="13" t="e">
        <f t="shared" si="4"/>
        <v>#DIV/0!</v>
      </c>
      <c r="Z11" s="13" t="e">
        <f t="shared" si="5"/>
        <v>#DIV/0!</v>
      </c>
      <c r="AA11" s="13" t="e">
        <f t="shared" si="6"/>
        <v>#DIV/0!</v>
      </c>
      <c r="AB11" s="13" t="e">
        <f t="shared" si="0"/>
        <v>#DIV/0!</v>
      </c>
      <c r="AC11" s="13" t="e">
        <f t="shared" si="7"/>
        <v>#DIV/0!</v>
      </c>
      <c r="AD11" s="13" t="e">
        <f t="shared" si="9"/>
        <v>#DIV/0!</v>
      </c>
      <c r="AE11" s="13" t="e">
        <f t="shared" si="10"/>
        <v>#DIV/0!</v>
      </c>
      <c r="AF11" s="13" t="e">
        <f t="shared" si="1"/>
        <v>#DIV/0!</v>
      </c>
      <c r="AG11" s="13" t="e">
        <f t="shared" si="2"/>
        <v>#DIV/0!</v>
      </c>
      <c r="AH11" s="13" t="e">
        <f t="shared" si="8"/>
        <v>#DIV/0!</v>
      </c>
      <c r="AI11" s="13" t="e">
        <f t="shared" si="11"/>
        <v>#DIV/0!</v>
      </c>
      <c r="AJ11" s="13" t="e">
        <f>IF(AND($W$5=$N$4,$W$4&gt;=N11,$W$4&lt;N10),Q11,0)</f>
        <v>#DIV/0!</v>
      </c>
      <c r="AK11" s="13" t="e">
        <f>IF(AND($W$5=$O$4,$W$4&gt;=O11,$W$4&lt;O10),Q11,0)</f>
        <v>#DIV/0!</v>
      </c>
      <c r="AL11" s="13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7">
        <v>83</v>
      </c>
      <c r="J12" s="23">
        <v>82</v>
      </c>
      <c r="K12" s="27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1.04</v>
      </c>
      <c r="R12" s="23">
        <v>0.99</v>
      </c>
      <c r="X12" s="13" t="e">
        <f>IF(AND($W$5=$B$4,$W$4&gt;=B12,$W$4&lt;B11),Q12,0)</f>
        <v>#DIV/0!</v>
      </c>
      <c r="Y12" s="13" t="e">
        <f t="shared" si="4"/>
        <v>#DIV/0!</v>
      </c>
      <c r="Z12" s="13" t="e">
        <f t="shared" si="5"/>
        <v>#DIV/0!</v>
      </c>
      <c r="AA12" s="13" t="e">
        <f t="shared" si="6"/>
        <v>#DIV/0!</v>
      </c>
      <c r="AB12" s="13" t="e">
        <f t="shared" si="0"/>
        <v>#DIV/0!</v>
      </c>
      <c r="AC12" s="13" t="e">
        <f t="shared" si="7"/>
        <v>#DIV/0!</v>
      </c>
      <c r="AD12" s="13" t="e">
        <f t="shared" si="9"/>
        <v>#DIV/0!</v>
      </c>
      <c r="AE12" s="13" t="e">
        <f t="shared" si="10"/>
        <v>#DIV/0!</v>
      </c>
      <c r="AF12" s="13" t="e">
        <f t="shared" si="1"/>
        <v>#DIV/0!</v>
      </c>
      <c r="AG12" s="13" t="e">
        <f t="shared" si="2"/>
        <v>#DIV/0!</v>
      </c>
      <c r="AH12" s="13" t="e">
        <f t="shared" si="8"/>
        <v>#DIV/0!</v>
      </c>
      <c r="AI12" s="13" t="e">
        <f t="shared" si="11"/>
        <v>#DIV/0!</v>
      </c>
      <c r="AJ12" s="13" t="e">
        <f t="shared" ref="AJ12:AJ41" si="12">IF(AND($W$5=$N$4,$W$4&gt;=N12,$W$4&lt;N11),Q12,0)</f>
        <v>#DIV/0!</v>
      </c>
      <c r="AK12" s="13" t="e">
        <f t="shared" ref="AK12:AK41" si="13">IF(AND($W$5=$O$4,$W$4&gt;=O12,$W$4&lt;O11),Q12,0)</f>
        <v>#DIV/0!</v>
      </c>
      <c r="AL12" s="13" t="e">
        <f t="shared" ref="AL12:AL41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7">
        <v>81</v>
      </c>
      <c r="J13" s="23">
        <v>80</v>
      </c>
      <c r="K13" s="27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1.03</v>
      </c>
      <c r="R13" s="23">
        <v>0.98</v>
      </c>
      <c r="X13" s="13" t="e">
        <f t="shared" si="3"/>
        <v>#DIV/0!</v>
      </c>
      <c r="Y13" s="13" t="e">
        <f t="shared" si="4"/>
        <v>#DIV/0!</v>
      </c>
      <c r="Z13" s="13" t="e">
        <f t="shared" si="5"/>
        <v>#DIV/0!</v>
      </c>
      <c r="AA13" s="13" t="e">
        <f t="shared" si="6"/>
        <v>#DIV/0!</v>
      </c>
      <c r="AB13" s="13" t="e">
        <f t="shared" si="0"/>
        <v>#DIV/0!</v>
      </c>
      <c r="AC13" s="13" t="e">
        <f t="shared" si="7"/>
        <v>#DIV/0!</v>
      </c>
      <c r="AD13" s="13" t="e">
        <f t="shared" si="9"/>
        <v>#DIV/0!</v>
      </c>
      <c r="AE13" s="13" t="e">
        <f t="shared" si="10"/>
        <v>#DIV/0!</v>
      </c>
      <c r="AF13" s="13" t="e">
        <f t="shared" si="1"/>
        <v>#DIV/0!</v>
      </c>
      <c r="AG13" s="13" t="e">
        <f t="shared" si="2"/>
        <v>#DIV/0!</v>
      </c>
      <c r="AH13" s="13" t="e">
        <f t="shared" si="8"/>
        <v>#DIV/0!</v>
      </c>
      <c r="AI13" s="13" t="e">
        <f t="shared" si="11"/>
        <v>#DIV/0!</v>
      </c>
      <c r="AJ13" s="13" t="e">
        <f t="shared" si="12"/>
        <v>#DIV/0!</v>
      </c>
      <c r="AK13" s="13" t="e">
        <f t="shared" si="13"/>
        <v>#DIV/0!</v>
      </c>
      <c r="AL13" s="13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7">
        <v>79</v>
      </c>
      <c r="J14" s="23">
        <v>78</v>
      </c>
      <c r="K14" s="27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1.02</v>
      </c>
      <c r="R14" s="23">
        <v>0.97</v>
      </c>
      <c r="X14" s="13" t="e">
        <f t="shared" si="3"/>
        <v>#DIV/0!</v>
      </c>
      <c r="Y14" s="13" t="e">
        <f t="shared" si="4"/>
        <v>#DIV/0!</v>
      </c>
      <c r="Z14" s="13" t="e">
        <f t="shared" si="5"/>
        <v>#DIV/0!</v>
      </c>
      <c r="AA14" s="13" t="e">
        <f t="shared" si="6"/>
        <v>#DIV/0!</v>
      </c>
      <c r="AB14" s="13" t="e">
        <f t="shared" si="0"/>
        <v>#DIV/0!</v>
      </c>
      <c r="AC14" s="13" t="e">
        <f t="shared" si="7"/>
        <v>#DIV/0!</v>
      </c>
      <c r="AD14" s="13" t="e">
        <f t="shared" si="9"/>
        <v>#DIV/0!</v>
      </c>
      <c r="AE14" s="13" t="e">
        <f t="shared" si="10"/>
        <v>#DIV/0!</v>
      </c>
      <c r="AF14" s="13" t="e">
        <f t="shared" si="1"/>
        <v>#DIV/0!</v>
      </c>
      <c r="AG14" s="13" t="e">
        <f t="shared" si="2"/>
        <v>#DIV/0!</v>
      </c>
      <c r="AH14" s="13" t="e">
        <f t="shared" si="8"/>
        <v>#DIV/0!</v>
      </c>
      <c r="AI14" s="13" t="e">
        <f t="shared" si="11"/>
        <v>#DIV/0!</v>
      </c>
      <c r="AJ14" s="13" t="e">
        <f t="shared" si="12"/>
        <v>#DIV/0!</v>
      </c>
      <c r="AK14" s="13" t="e">
        <f t="shared" si="13"/>
        <v>#DIV/0!</v>
      </c>
      <c r="AL14" s="13" t="e">
        <f t="shared" si="14"/>
        <v>#DIV/0!</v>
      </c>
    </row>
    <row r="15" spans="2:38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28">
        <v>78</v>
      </c>
      <c r="J15" s="17">
        <v>76</v>
      </c>
      <c r="K15" s="2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1.01</v>
      </c>
      <c r="R15" s="17">
        <v>0.96</v>
      </c>
      <c r="X15" s="13" t="e">
        <f t="shared" si="3"/>
        <v>#DIV/0!</v>
      </c>
      <c r="Y15" s="13" t="e">
        <f t="shared" si="4"/>
        <v>#DIV/0!</v>
      </c>
      <c r="Z15" s="13" t="e">
        <f t="shared" si="5"/>
        <v>#DIV/0!</v>
      </c>
      <c r="AA15" s="13" t="e">
        <f t="shared" si="6"/>
        <v>#DIV/0!</v>
      </c>
      <c r="AB15" s="13" t="e">
        <f t="shared" si="0"/>
        <v>#DIV/0!</v>
      </c>
      <c r="AC15" s="13" t="e">
        <f t="shared" si="7"/>
        <v>#DIV/0!</v>
      </c>
      <c r="AD15" s="13" t="e">
        <f t="shared" si="9"/>
        <v>#DIV/0!</v>
      </c>
      <c r="AE15" s="13" t="e">
        <f t="shared" si="10"/>
        <v>#DIV/0!</v>
      </c>
      <c r="AF15" s="13" t="e">
        <f t="shared" si="1"/>
        <v>#DIV/0!</v>
      </c>
      <c r="AG15" s="13" t="e">
        <f t="shared" si="2"/>
        <v>#DIV/0!</v>
      </c>
      <c r="AH15" s="13" t="e">
        <f t="shared" si="8"/>
        <v>#DIV/0!</v>
      </c>
      <c r="AI15" s="13" t="e">
        <f t="shared" si="11"/>
        <v>#DIV/0!</v>
      </c>
      <c r="AJ15" s="13" t="e">
        <f t="shared" si="12"/>
        <v>#DIV/0!</v>
      </c>
      <c r="AK15" s="13" t="e">
        <f t="shared" si="13"/>
        <v>#DIV/0!</v>
      </c>
      <c r="AL15" s="13" t="e">
        <f t="shared" si="14"/>
        <v>#DIV/0!</v>
      </c>
    </row>
    <row r="16" spans="2:38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6">
        <v>76</v>
      </c>
      <c r="J16" s="21">
        <v>75</v>
      </c>
      <c r="K16" s="26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21">
        <v>0.95</v>
      </c>
      <c r="X16" s="13" t="e">
        <f t="shared" si="3"/>
        <v>#DIV/0!</v>
      </c>
      <c r="Y16" s="13" t="e">
        <f t="shared" si="4"/>
        <v>#DIV/0!</v>
      </c>
      <c r="Z16" s="13" t="e">
        <f t="shared" si="5"/>
        <v>#DIV/0!</v>
      </c>
      <c r="AA16" s="13" t="e">
        <f t="shared" si="6"/>
        <v>#DIV/0!</v>
      </c>
      <c r="AB16" s="13" t="e">
        <f t="shared" si="0"/>
        <v>#DIV/0!</v>
      </c>
      <c r="AC16" s="13" t="e">
        <f t="shared" si="7"/>
        <v>#DIV/0!</v>
      </c>
      <c r="AD16" s="13" t="e">
        <f t="shared" si="9"/>
        <v>#DIV/0!</v>
      </c>
      <c r="AE16" s="13" t="e">
        <f t="shared" si="10"/>
        <v>#DIV/0!</v>
      </c>
      <c r="AF16" s="13" t="e">
        <f t="shared" si="1"/>
        <v>#DIV/0!</v>
      </c>
      <c r="AG16" s="13" t="e">
        <f t="shared" si="2"/>
        <v>#DIV/0!</v>
      </c>
      <c r="AH16" s="13" t="e">
        <f t="shared" si="8"/>
        <v>#DIV/0!</v>
      </c>
      <c r="AI16" s="13" t="e">
        <f t="shared" si="11"/>
        <v>#DIV/0!</v>
      </c>
      <c r="AJ16" s="13" t="e">
        <f t="shared" si="12"/>
        <v>#DIV/0!</v>
      </c>
      <c r="AK16" s="13" t="e">
        <f t="shared" si="13"/>
        <v>#DIV/0!</v>
      </c>
      <c r="AL16" s="13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7">
        <v>75</v>
      </c>
      <c r="J17" s="23">
        <v>73</v>
      </c>
      <c r="K17" s="27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23">
        <v>0.94</v>
      </c>
      <c r="X17" s="13" t="e">
        <f t="shared" si="3"/>
        <v>#DIV/0!</v>
      </c>
      <c r="Y17" s="13" t="e">
        <f t="shared" si="4"/>
        <v>#DIV/0!</v>
      </c>
      <c r="Z17" s="13" t="e">
        <f t="shared" si="5"/>
        <v>#DIV/0!</v>
      </c>
      <c r="AA17" s="13" t="e">
        <f t="shared" si="6"/>
        <v>#DIV/0!</v>
      </c>
      <c r="AB17" s="13" t="e">
        <f t="shared" si="0"/>
        <v>#DIV/0!</v>
      </c>
      <c r="AC17" s="13" t="e">
        <f t="shared" si="7"/>
        <v>#DIV/0!</v>
      </c>
      <c r="AD17" s="13" t="e">
        <f t="shared" si="9"/>
        <v>#DIV/0!</v>
      </c>
      <c r="AE17" s="13" t="e">
        <f t="shared" si="10"/>
        <v>#DIV/0!</v>
      </c>
      <c r="AF17" s="13" t="e">
        <f t="shared" si="1"/>
        <v>#DIV/0!</v>
      </c>
      <c r="AG17" s="13" t="e">
        <f t="shared" si="2"/>
        <v>#DIV/0!</v>
      </c>
      <c r="AH17" s="13" t="e">
        <f t="shared" si="8"/>
        <v>#DIV/0!</v>
      </c>
      <c r="AI17" s="13" t="e">
        <f t="shared" si="11"/>
        <v>#DIV/0!</v>
      </c>
      <c r="AJ17" s="13" t="e">
        <f t="shared" si="12"/>
        <v>#DIV/0!</v>
      </c>
      <c r="AK17" s="13" t="e">
        <f t="shared" si="13"/>
        <v>#DIV/0!</v>
      </c>
      <c r="AL17" s="13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7">
        <v>73</v>
      </c>
      <c r="J18" s="23">
        <v>72</v>
      </c>
      <c r="K18" s="27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23">
        <v>0.93</v>
      </c>
      <c r="X18" s="13" t="e">
        <f t="shared" si="3"/>
        <v>#DIV/0!</v>
      </c>
      <c r="Y18" s="13" t="e">
        <f t="shared" si="4"/>
        <v>#DIV/0!</v>
      </c>
      <c r="Z18" s="13" t="e">
        <f t="shared" si="5"/>
        <v>#DIV/0!</v>
      </c>
      <c r="AA18" s="13" t="e">
        <f t="shared" si="6"/>
        <v>#DIV/0!</v>
      </c>
      <c r="AB18" s="13" t="e">
        <f t="shared" si="0"/>
        <v>#DIV/0!</v>
      </c>
      <c r="AC18" s="13" t="e">
        <f t="shared" si="7"/>
        <v>#DIV/0!</v>
      </c>
      <c r="AD18" s="13" t="e">
        <f t="shared" si="9"/>
        <v>#DIV/0!</v>
      </c>
      <c r="AE18" s="13" t="e">
        <f t="shared" si="10"/>
        <v>#DIV/0!</v>
      </c>
      <c r="AF18" s="13" t="e">
        <f t="shared" si="1"/>
        <v>#DIV/0!</v>
      </c>
      <c r="AG18" s="13" t="e">
        <f t="shared" si="2"/>
        <v>#DIV/0!</v>
      </c>
      <c r="AH18" s="13" t="e">
        <f t="shared" si="8"/>
        <v>#DIV/0!</v>
      </c>
      <c r="AI18" s="13" t="e">
        <f t="shared" si="11"/>
        <v>#DIV/0!</v>
      </c>
      <c r="AJ18" s="13" t="e">
        <f t="shared" si="12"/>
        <v>#DIV/0!</v>
      </c>
      <c r="AK18" s="13" t="e">
        <f t="shared" si="13"/>
        <v>#DIV/0!</v>
      </c>
      <c r="AL18" s="13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7">
        <v>72</v>
      </c>
      <c r="J19" s="23">
        <v>70</v>
      </c>
      <c r="K19" s="27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23">
        <v>0.92</v>
      </c>
      <c r="X19" s="13" t="e">
        <f t="shared" si="3"/>
        <v>#DIV/0!</v>
      </c>
      <c r="Y19" s="13" t="e">
        <f t="shared" si="4"/>
        <v>#DIV/0!</v>
      </c>
      <c r="Z19" s="13" t="e">
        <f t="shared" si="5"/>
        <v>#DIV/0!</v>
      </c>
      <c r="AA19" s="13" t="e">
        <f t="shared" si="6"/>
        <v>#DIV/0!</v>
      </c>
      <c r="AB19" s="13" t="e">
        <f t="shared" si="0"/>
        <v>#DIV/0!</v>
      </c>
      <c r="AC19" s="13" t="e">
        <f t="shared" si="7"/>
        <v>#DIV/0!</v>
      </c>
      <c r="AD19" s="13" t="e">
        <f t="shared" si="9"/>
        <v>#DIV/0!</v>
      </c>
      <c r="AE19" s="13" t="e">
        <f t="shared" si="10"/>
        <v>#DIV/0!</v>
      </c>
      <c r="AF19" s="13" t="e">
        <f t="shared" si="1"/>
        <v>#DIV/0!</v>
      </c>
      <c r="AG19" s="13" t="e">
        <f t="shared" si="2"/>
        <v>#DIV/0!</v>
      </c>
      <c r="AH19" s="13" t="e">
        <f t="shared" si="8"/>
        <v>#DIV/0!</v>
      </c>
      <c r="AI19" s="13" t="e">
        <f t="shared" si="11"/>
        <v>#DIV/0!</v>
      </c>
      <c r="AJ19" s="13" t="e">
        <f t="shared" si="12"/>
        <v>#DIV/0!</v>
      </c>
      <c r="AK19" s="13" t="e">
        <f t="shared" si="13"/>
        <v>#DIV/0!</v>
      </c>
      <c r="AL19" s="13" t="e">
        <f t="shared" si="14"/>
        <v>#DIV/0!</v>
      </c>
    </row>
    <row r="20" spans="2:38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28">
        <v>70</v>
      </c>
      <c r="J20" s="17">
        <v>69</v>
      </c>
      <c r="K20" s="2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0.96</v>
      </c>
      <c r="R20" s="17">
        <v>0.91</v>
      </c>
      <c r="X20" s="13" t="e">
        <f t="shared" si="3"/>
        <v>#DIV/0!</v>
      </c>
      <c r="Y20" s="13" t="e">
        <f t="shared" si="4"/>
        <v>#DIV/0!</v>
      </c>
      <c r="Z20" s="13" t="e">
        <f t="shared" si="5"/>
        <v>#DIV/0!</v>
      </c>
      <c r="AA20" s="13" t="e">
        <f t="shared" si="6"/>
        <v>#DIV/0!</v>
      </c>
      <c r="AB20" s="13" t="e">
        <f t="shared" si="0"/>
        <v>#DIV/0!</v>
      </c>
      <c r="AC20" s="13" t="e">
        <f t="shared" si="7"/>
        <v>#DIV/0!</v>
      </c>
      <c r="AD20" s="13" t="e">
        <f t="shared" si="9"/>
        <v>#DIV/0!</v>
      </c>
      <c r="AE20" s="13" t="e">
        <f t="shared" si="10"/>
        <v>#DIV/0!</v>
      </c>
      <c r="AF20" s="13" t="e">
        <f t="shared" si="1"/>
        <v>#DIV/0!</v>
      </c>
      <c r="AG20" s="13" t="e">
        <f t="shared" si="2"/>
        <v>#DIV/0!</v>
      </c>
      <c r="AH20" s="13" t="e">
        <f t="shared" si="8"/>
        <v>#DIV/0!</v>
      </c>
      <c r="AI20" s="13" t="e">
        <f t="shared" si="11"/>
        <v>#DIV/0!</v>
      </c>
      <c r="AJ20" s="13" t="e">
        <f t="shared" si="12"/>
        <v>#DIV/0!</v>
      </c>
      <c r="AK20" s="13" t="e">
        <f t="shared" si="13"/>
        <v>#DIV/0!</v>
      </c>
      <c r="AL20" s="13" t="e">
        <f t="shared" si="14"/>
        <v>#DIV/0!</v>
      </c>
    </row>
    <row r="21" spans="2:38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6">
        <v>69</v>
      </c>
      <c r="J21" s="21">
        <v>67</v>
      </c>
      <c r="K21" s="26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21">
        <v>0.9</v>
      </c>
      <c r="X21" s="13" t="e">
        <f t="shared" si="3"/>
        <v>#DIV/0!</v>
      </c>
      <c r="Y21" s="13" t="e">
        <f t="shared" si="4"/>
        <v>#DIV/0!</v>
      </c>
      <c r="Z21" s="13" t="e">
        <f t="shared" si="5"/>
        <v>#DIV/0!</v>
      </c>
      <c r="AA21" s="13" t="e">
        <f t="shared" si="6"/>
        <v>#DIV/0!</v>
      </c>
      <c r="AB21" s="13" t="e">
        <f t="shared" si="0"/>
        <v>#DIV/0!</v>
      </c>
      <c r="AC21" s="13" t="e">
        <f t="shared" si="7"/>
        <v>#DIV/0!</v>
      </c>
      <c r="AD21" s="13" t="e">
        <f t="shared" si="9"/>
        <v>#DIV/0!</v>
      </c>
      <c r="AE21" s="13" t="e">
        <f t="shared" si="10"/>
        <v>#DIV/0!</v>
      </c>
      <c r="AF21" s="13" t="e">
        <f t="shared" si="1"/>
        <v>#DIV/0!</v>
      </c>
      <c r="AG21" s="13" t="e">
        <f t="shared" si="2"/>
        <v>#DIV/0!</v>
      </c>
      <c r="AH21" s="13" t="e">
        <f t="shared" si="8"/>
        <v>#DIV/0!</v>
      </c>
      <c r="AI21" s="13" t="e">
        <f t="shared" si="11"/>
        <v>#DIV/0!</v>
      </c>
      <c r="AJ21" s="13" t="e">
        <f t="shared" si="12"/>
        <v>#DIV/0!</v>
      </c>
      <c r="AK21" s="13" t="e">
        <f t="shared" si="13"/>
        <v>#DIV/0!</v>
      </c>
      <c r="AL21" s="13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7">
        <v>68</v>
      </c>
      <c r="J22" s="23">
        <v>66</v>
      </c>
      <c r="K22" s="27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23">
        <v>0.89</v>
      </c>
      <c r="X22" s="13" t="e">
        <f t="shared" si="3"/>
        <v>#DIV/0!</v>
      </c>
      <c r="Y22" s="13" t="e">
        <f t="shared" si="4"/>
        <v>#DIV/0!</v>
      </c>
      <c r="Z22" s="13" t="e">
        <f t="shared" si="5"/>
        <v>#DIV/0!</v>
      </c>
      <c r="AA22" s="13" t="e">
        <f t="shared" si="6"/>
        <v>#DIV/0!</v>
      </c>
      <c r="AB22" s="13" t="e">
        <f t="shared" si="0"/>
        <v>#DIV/0!</v>
      </c>
      <c r="AC22" s="13" t="e">
        <f t="shared" si="7"/>
        <v>#DIV/0!</v>
      </c>
      <c r="AD22" s="13" t="e">
        <f t="shared" si="9"/>
        <v>#DIV/0!</v>
      </c>
      <c r="AE22" s="13" t="e">
        <f t="shared" si="10"/>
        <v>#DIV/0!</v>
      </c>
      <c r="AF22" s="13" t="e">
        <f t="shared" si="1"/>
        <v>#DIV/0!</v>
      </c>
      <c r="AG22" s="13" t="e">
        <f t="shared" si="2"/>
        <v>#DIV/0!</v>
      </c>
      <c r="AH22" s="13" t="e">
        <f t="shared" si="8"/>
        <v>#DIV/0!</v>
      </c>
      <c r="AI22" s="13" t="e">
        <f t="shared" si="11"/>
        <v>#DIV/0!</v>
      </c>
      <c r="AJ22" s="13" t="e">
        <f t="shared" si="12"/>
        <v>#DIV/0!</v>
      </c>
      <c r="AK22" s="13" t="e">
        <f t="shared" si="13"/>
        <v>#DIV/0!</v>
      </c>
      <c r="AL22" s="13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7">
        <v>66</v>
      </c>
      <c r="J23" s="23">
        <v>65</v>
      </c>
      <c r="K23" s="27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23">
        <v>0.88</v>
      </c>
      <c r="X23" s="13" t="e">
        <f t="shared" si="3"/>
        <v>#DIV/0!</v>
      </c>
      <c r="Y23" s="13" t="e">
        <f t="shared" si="4"/>
        <v>#DIV/0!</v>
      </c>
      <c r="Z23" s="13" t="e">
        <f t="shared" si="5"/>
        <v>#DIV/0!</v>
      </c>
      <c r="AA23" s="13" t="e">
        <f t="shared" si="6"/>
        <v>#DIV/0!</v>
      </c>
      <c r="AB23" s="13" t="e">
        <f t="shared" si="0"/>
        <v>#DIV/0!</v>
      </c>
      <c r="AC23" s="13" t="e">
        <f t="shared" si="7"/>
        <v>#DIV/0!</v>
      </c>
      <c r="AD23" s="13" t="e">
        <f t="shared" si="9"/>
        <v>#DIV/0!</v>
      </c>
      <c r="AE23" s="13" t="e">
        <f t="shared" si="10"/>
        <v>#DIV/0!</v>
      </c>
      <c r="AF23" s="13" t="e">
        <f t="shared" si="1"/>
        <v>#DIV/0!</v>
      </c>
      <c r="AG23" s="13" t="e">
        <f t="shared" si="2"/>
        <v>#DIV/0!</v>
      </c>
      <c r="AH23" s="13" t="e">
        <f t="shared" si="8"/>
        <v>#DIV/0!</v>
      </c>
      <c r="AI23" s="13" t="e">
        <f t="shared" si="11"/>
        <v>#DIV/0!</v>
      </c>
      <c r="AJ23" s="13" t="e">
        <f t="shared" si="12"/>
        <v>#DIV/0!</v>
      </c>
      <c r="AK23" s="13" t="e">
        <f t="shared" si="13"/>
        <v>#DIV/0!</v>
      </c>
      <c r="AL23" s="13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7">
        <v>65</v>
      </c>
      <c r="J24" s="23">
        <v>63</v>
      </c>
      <c r="K24" s="27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23">
        <v>0.87</v>
      </c>
      <c r="X24" s="13" t="e">
        <f t="shared" si="3"/>
        <v>#DIV/0!</v>
      </c>
      <c r="Y24" s="13" t="e">
        <f t="shared" si="4"/>
        <v>#DIV/0!</v>
      </c>
      <c r="Z24" s="13" t="e">
        <f t="shared" si="5"/>
        <v>#DIV/0!</v>
      </c>
      <c r="AA24" s="13" t="e">
        <f t="shared" si="6"/>
        <v>#DIV/0!</v>
      </c>
      <c r="AB24" s="13" t="e">
        <f t="shared" si="0"/>
        <v>#DIV/0!</v>
      </c>
      <c r="AC24" s="13" t="e">
        <f t="shared" si="7"/>
        <v>#DIV/0!</v>
      </c>
      <c r="AD24" s="13" t="e">
        <f t="shared" si="9"/>
        <v>#DIV/0!</v>
      </c>
      <c r="AE24" s="13" t="e">
        <f t="shared" si="10"/>
        <v>#DIV/0!</v>
      </c>
      <c r="AF24" s="13" t="e">
        <f t="shared" si="1"/>
        <v>#DIV/0!</v>
      </c>
      <c r="AG24" s="13" t="e">
        <f t="shared" si="2"/>
        <v>#DIV/0!</v>
      </c>
      <c r="AH24" s="13" t="e">
        <f t="shared" si="8"/>
        <v>#DIV/0!</v>
      </c>
      <c r="AI24" s="13" t="e">
        <f t="shared" si="11"/>
        <v>#DIV/0!</v>
      </c>
      <c r="AJ24" s="13" t="e">
        <f t="shared" si="12"/>
        <v>#DIV/0!</v>
      </c>
      <c r="AK24" s="13" t="e">
        <f t="shared" si="13"/>
        <v>#DIV/0!</v>
      </c>
      <c r="AL24" s="13" t="e">
        <f t="shared" si="14"/>
        <v>#DIV/0!</v>
      </c>
    </row>
    <row r="25" spans="2:38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28">
        <v>64</v>
      </c>
      <c r="J25" s="17">
        <v>62</v>
      </c>
      <c r="K25" s="2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0.91</v>
      </c>
      <c r="R25" s="17">
        <v>0.86</v>
      </c>
      <c r="X25" s="13" t="e">
        <f t="shared" si="3"/>
        <v>#DIV/0!</v>
      </c>
      <c r="Y25" s="13" t="e">
        <f t="shared" si="4"/>
        <v>#DIV/0!</v>
      </c>
      <c r="Z25" s="13" t="e">
        <f t="shared" si="5"/>
        <v>#DIV/0!</v>
      </c>
      <c r="AA25" s="13" t="e">
        <f t="shared" si="6"/>
        <v>#DIV/0!</v>
      </c>
      <c r="AB25" s="13" t="e">
        <f t="shared" si="0"/>
        <v>#DIV/0!</v>
      </c>
      <c r="AC25" s="13" t="e">
        <f t="shared" si="7"/>
        <v>#DIV/0!</v>
      </c>
      <c r="AD25" s="13" t="e">
        <f t="shared" si="9"/>
        <v>#DIV/0!</v>
      </c>
      <c r="AE25" s="13" t="e">
        <f t="shared" si="10"/>
        <v>#DIV/0!</v>
      </c>
      <c r="AF25" s="13" t="e">
        <f t="shared" si="1"/>
        <v>#DIV/0!</v>
      </c>
      <c r="AG25" s="13" t="e">
        <f t="shared" si="2"/>
        <v>#DIV/0!</v>
      </c>
      <c r="AH25" s="13" t="e">
        <f t="shared" si="8"/>
        <v>#DIV/0!</v>
      </c>
      <c r="AI25" s="13" t="e">
        <f t="shared" si="11"/>
        <v>#DIV/0!</v>
      </c>
      <c r="AJ25" s="13" t="e">
        <f t="shared" si="12"/>
        <v>#DIV/0!</v>
      </c>
      <c r="AK25" s="13" t="e">
        <f t="shared" si="13"/>
        <v>#DIV/0!</v>
      </c>
      <c r="AL25" s="13" t="e">
        <f t="shared" si="14"/>
        <v>#DIV/0!</v>
      </c>
    </row>
    <row r="26" spans="2:38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21">
        <v>0.85</v>
      </c>
      <c r="X26" s="13" t="e">
        <f t="shared" si="3"/>
        <v>#DIV/0!</v>
      </c>
      <c r="Y26" s="13" t="e">
        <f t="shared" si="4"/>
        <v>#DIV/0!</v>
      </c>
      <c r="Z26" s="13" t="e">
        <f t="shared" si="5"/>
        <v>#DIV/0!</v>
      </c>
      <c r="AA26" s="13" t="e">
        <f t="shared" si="6"/>
        <v>#DIV/0!</v>
      </c>
      <c r="AB26" s="13" t="e">
        <f t="shared" si="0"/>
        <v>#DIV/0!</v>
      </c>
      <c r="AC26" s="13" t="e">
        <f t="shared" si="7"/>
        <v>#DIV/0!</v>
      </c>
      <c r="AD26" s="13" t="e">
        <f t="shared" si="9"/>
        <v>#DIV/0!</v>
      </c>
      <c r="AE26" s="13" t="e">
        <f t="shared" si="10"/>
        <v>#DIV/0!</v>
      </c>
      <c r="AF26" s="13" t="e">
        <f t="shared" si="1"/>
        <v>#DIV/0!</v>
      </c>
      <c r="AG26" s="13" t="e">
        <f t="shared" si="2"/>
        <v>#DIV/0!</v>
      </c>
      <c r="AH26" s="13" t="e">
        <f t="shared" si="8"/>
        <v>#DIV/0!</v>
      </c>
      <c r="AI26" s="13" t="e">
        <f t="shared" si="11"/>
        <v>#DIV/0!</v>
      </c>
      <c r="AJ26" s="13" t="e">
        <f t="shared" si="12"/>
        <v>#DIV/0!</v>
      </c>
      <c r="AK26" s="13" t="e">
        <f t="shared" si="13"/>
        <v>#DIV/0!</v>
      </c>
      <c r="AL26" s="13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23">
        <v>0.84</v>
      </c>
      <c r="X27" s="13" t="e">
        <f t="shared" si="3"/>
        <v>#DIV/0!</v>
      </c>
      <c r="Y27" s="13" t="e">
        <f t="shared" si="4"/>
        <v>#DIV/0!</v>
      </c>
      <c r="Z27" s="13" t="e">
        <f t="shared" si="5"/>
        <v>#DIV/0!</v>
      </c>
      <c r="AA27" s="13" t="e">
        <f t="shared" si="6"/>
        <v>#DIV/0!</v>
      </c>
      <c r="AB27" s="13" t="e">
        <f t="shared" si="0"/>
        <v>#DIV/0!</v>
      </c>
      <c r="AC27" s="13" t="e">
        <f t="shared" si="7"/>
        <v>#DIV/0!</v>
      </c>
      <c r="AD27" s="13" t="e">
        <f t="shared" si="9"/>
        <v>#DIV/0!</v>
      </c>
      <c r="AE27" s="13" t="e">
        <f t="shared" si="10"/>
        <v>#DIV/0!</v>
      </c>
      <c r="AF27" s="13" t="e">
        <f t="shared" si="1"/>
        <v>#DIV/0!</v>
      </c>
      <c r="AG27" s="13" t="e">
        <f t="shared" si="2"/>
        <v>#DIV/0!</v>
      </c>
      <c r="AH27" s="13" t="e">
        <f t="shared" si="8"/>
        <v>#DIV/0!</v>
      </c>
      <c r="AI27" s="13" t="e">
        <f t="shared" si="11"/>
        <v>#DIV/0!</v>
      </c>
      <c r="AJ27" s="13" t="e">
        <f t="shared" si="12"/>
        <v>#DIV/0!</v>
      </c>
      <c r="AK27" s="13" t="e">
        <f t="shared" si="13"/>
        <v>#DIV/0!</v>
      </c>
      <c r="AL27" s="13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23">
        <v>0.83</v>
      </c>
      <c r="X28" s="13" t="e">
        <f t="shared" si="3"/>
        <v>#DIV/0!</v>
      </c>
      <c r="Y28" s="13" t="e">
        <f t="shared" si="4"/>
        <v>#DIV/0!</v>
      </c>
      <c r="Z28" s="13" t="e">
        <f t="shared" si="5"/>
        <v>#DIV/0!</v>
      </c>
      <c r="AA28" s="13" t="e">
        <f t="shared" si="6"/>
        <v>#DIV/0!</v>
      </c>
      <c r="AB28" s="13" t="e">
        <f t="shared" si="0"/>
        <v>#DIV/0!</v>
      </c>
      <c r="AC28" s="13" t="e">
        <f t="shared" si="7"/>
        <v>#DIV/0!</v>
      </c>
      <c r="AD28" s="13" t="e">
        <f t="shared" si="9"/>
        <v>#DIV/0!</v>
      </c>
      <c r="AE28" s="13" t="e">
        <f t="shared" si="10"/>
        <v>#DIV/0!</v>
      </c>
      <c r="AF28" s="13" t="e">
        <f t="shared" si="1"/>
        <v>#DIV/0!</v>
      </c>
      <c r="AG28" s="13" t="e">
        <f t="shared" si="2"/>
        <v>#DIV/0!</v>
      </c>
      <c r="AH28" s="13" t="e">
        <f t="shared" si="8"/>
        <v>#DIV/0!</v>
      </c>
      <c r="AI28" s="13" t="e">
        <f t="shared" si="11"/>
        <v>#DIV/0!</v>
      </c>
      <c r="AJ28" s="13" t="e">
        <f t="shared" si="12"/>
        <v>#DIV/0!</v>
      </c>
      <c r="AK28" s="13" t="e">
        <f t="shared" si="13"/>
        <v>#DIV/0!</v>
      </c>
      <c r="AL28" s="13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23">
        <v>0.82</v>
      </c>
      <c r="X29" s="13" t="e">
        <f t="shared" si="3"/>
        <v>#DIV/0!</v>
      </c>
      <c r="Y29" s="13" t="e">
        <f t="shared" si="4"/>
        <v>#DIV/0!</v>
      </c>
      <c r="Z29" s="13" t="e">
        <f t="shared" si="5"/>
        <v>#DIV/0!</v>
      </c>
      <c r="AA29" s="13" t="e">
        <f t="shared" si="6"/>
        <v>#DIV/0!</v>
      </c>
      <c r="AB29" s="13" t="e">
        <f t="shared" si="0"/>
        <v>#DIV/0!</v>
      </c>
      <c r="AC29" s="13" t="e">
        <f t="shared" si="7"/>
        <v>#DIV/0!</v>
      </c>
      <c r="AD29" s="13" t="e">
        <f t="shared" si="9"/>
        <v>#DIV/0!</v>
      </c>
      <c r="AE29" s="13" t="e">
        <f t="shared" si="10"/>
        <v>#DIV/0!</v>
      </c>
      <c r="AF29" s="13" t="e">
        <f t="shared" si="1"/>
        <v>#DIV/0!</v>
      </c>
      <c r="AG29" s="13" t="e">
        <f t="shared" si="2"/>
        <v>#DIV/0!</v>
      </c>
      <c r="AH29" s="13" t="e">
        <f t="shared" si="8"/>
        <v>#DIV/0!</v>
      </c>
      <c r="AI29" s="13" t="e">
        <f t="shared" si="11"/>
        <v>#DIV/0!</v>
      </c>
      <c r="AJ29" s="13" t="e">
        <f t="shared" si="12"/>
        <v>#DIV/0!</v>
      </c>
      <c r="AK29" s="13" t="e">
        <f t="shared" si="13"/>
        <v>#DIV/0!</v>
      </c>
      <c r="AL29" s="13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23">
        <v>0.81</v>
      </c>
      <c r="X30" s="13" t="e">
        <f t="shared" si="3"/>
        <v>#DIV/0!</v>
      </c>
      <c r="Y30" s="13" t="e">
        <f t="shared" si="4"/>
        <v>#DIV/0!</v>
      </c>
      <c r="Z30" s="13" t="e">
        <f t="shared" si="5"/>
        <v>#DIV/0!</v>
      </c>
      <c r="AA30" s="13" t="e">
        <f t="shared" si="6"/>
        <v>#DIV/0!</v>
      </c>
      <c r="AB30" s="13" t="e">
        <f t="shared" si="0"/>
        <v>#DIV/0!</v>
      </c>
      <c r="AC30" s="13" t="e">
        <f t="shared" si="7"/>
        <v>#DIV/0!</v>
      </c>
      <c r="AD30" s="13" t="e">
        <f t="shared" si="9"/>
        <v>#DIV/0!</v>
      </c>
      <c r="AE30" s="13" t="e">
        <f t="shared" si="10"/>
        <v>#DIV/0!</v>
      </c>
      <c r="AF30" s="13" t="e">
        <f t="shared" si="1"/>
        <v>#DIV/0!</v>
      </c>
      <c r="AG30" s="13" t="e">
        <f t="shared" si="2"/>
        <v>#DIV/0!</v>
      </c>
      <c r="AH30" s="13" t="e">
        <f t="shared" si="8"/>
        <v>#DIV/0!</v>
      </c>
      <c r="AI30" s="13" t="e">
        <f t="shared" si="11"/>
        <v>#DIV/0!</v>
      </c>
      <c r="AJ30" s="13" t="e">
        <f t="shared" si="12"/>
        <v>#DIV/0!</v>
      </c>
      <c r="AK30" s="13" t="e">
        <f t="shared" si="13"/>
        <v>#DIV/0!</v>
      </c>
      <c r="AL30" s="13" t="e">
        <f t="shared" si="14"/>
        <v>#DIV/0!</v>
      </c>
    </row>
    <row r="31" spans="2:38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6">
        <v>56</v>
      </c>
      <c r="J31" s="21">
        <v>55</v>
      </c>
      <c r="K31" s="26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21">
        <v>0.8</v>
      </c>
      <c r="X31" s="13" t="e">
        <f t="shared" si="3"/>
        <v>#DIV/0!</v>
      </c>
      <c r="Y31" s="13" t="e">
        <f t="shared" si="4"/>
        <v>#DIV/0!</v>
      </c>
      <c r="Z31" s="13" t="e">
        <f t="shared" si="5"/>
        <v>#DIV/0!</v>
      </c>
      <c r="AA31" s="13" t="e">
        <f t="shared" si="6"/>
        <v>#DIV/0!</v>
      </c>
      <c r="AB31" s="13" t="e">
        <f t="shared" si="0"/>
        <v>#DIV/0!</v>
      </c>
      <c r="AC31" s="13" t="e">
        <f t="shared" si="7"/>
        <v>#DIV/0!</v>
      </c>
      <c r="AD31" s="13" t="e">
        <f t="shared" si="9"/>
        <v>#DIV/0!</v>
      </c>
      <c r="AE31" s="13" t="e">
        <f t="shared" si="10"/>
        <v>#DIV/0!</v>
      </c>
      <c r="AF31" s="13" t="e">
        <f t="shared" si="1"/>
        <v>#DIV/0!</v>
      </c>
      <c r="AG31" s="13" t="e">
        <f t="shared" si="2"/>
        <v>#DIV/0!</v>
      </c>
      <c r="AH31" s="13" t="e">
        <f t="shared" si="8"/>
        <v>#DIV/0!</v>
      </c>
      <c r="AI31" s="13" t="e">
        <f t="shared" si="11"/>
        <v>#DIV/0!</v>
      </c>
      <c r="AJ31" s="13" t="e">
        <f t="shared" si="12"/>
        <v>#DIV/0!</v>
      </c>
      <c r="AK31" s="13" t="e">
        <f t="shared" si="13"/>
        <v>#DIV/0!</v>
      </c>
      <c r="AL31" s="13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7">
        <v>55</v>
      </c>
      <c r="J32" s="23">
        <v>54</v>
      </c>
      <c r="K32" s="27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23">
        <v>0.79</v>
      </c>
      <c r="X32" s="13" t="e">
        <f t="shared" si="3"/>
        <v>#DIV/0!</v>
      </c>
      <c r="Y32" s="13" t="e">
        <f t="shared" si="4"/>
        <v>#DIV/0!</v>
      </c>
      <c r="Z32" s="13" t="e">
        <f t="shared" si="5"/>
        <v>#DIV/0!</v>
      </c>
      <c r="AA32" s="13" t="e">
        <f t="shared" si="6"/>
        <v>#DIV/0!</v>
      </c>
      <c r="AB32" s="13" t="e">
        <f t="shared" si="0"/>
        <v>#DIV/0!</v>
      </c>
      <c r="AC32" s="13" t="e">
        <f t="shared" si="7"/>
        <v>#DIV/0!</v>
      </c>
      <c r="AD32" s="13" t="e">
        <f t="shared" si="9"/>
        <v>#DIV/0!</v>
      </c>
      <c r="AE32" s="13" t="e">
        <f t="shared" si="10"/>
        <v>#DIV/0!</v>
      </c>
      <c r="AF32" s="13" t="e">
        <f t="shared" si="1"/>
        <v>#DIV/0!</v>
      </c>
      <c r="AG32" s="13" t="e">
        <f t="shared" si="2"/>
        <v>#DIV/0!</v>
      </c>
      <c r="AH32" s="13" t="e">
        <f t="shared" si="8"/>
        <v>#DIV/0!</v>
      </c>
      <c r="AI32" s="13" t="e">
        <f t="shared" si="11"/>
        <v>#DIV/0!</v>
      </c>
      <c r="AJ32" s="13" t="e">
        <f t="shared" si="12"/>
        <v>#DIV/0!</v>
      </c>
      <c r="AK32" s="13" t="e">
        <f t="shared" si="13"/>
        <v>#DIV/0!</v>
      </c>
      <c r="AL32" s="13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7">
        <v>54</v>
      </c>
      <c r="J33" s="23">
        <v>52</v>
      </c>
      <c r="K33" s="27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23">
        <v>0.78</v>
      </c>
      <c r="X33" s="13" t="e">
        <f t="shared" si="3"/>
        <v>#DIV/0!</v>
      </c>
      <c r="Y33" s="13" t="e">
        <f t="shared" si="4"/>
        <v>#DIV/0!</v>
      </c>
      <c r="Z33" s="13" t="e">
        <f t="shared" si="5"/>
        <v>#DIV/0!</v>
      </c>
      <c r="AA33" s="13" t="e">
        <f t="shared" si="6"/>
        <v>#DIV/0!</v>
      </c>
      <c r="AB33" s="13" t="e">
        <f t="shared" si="0"/>
        <v>#DIV/0!</v>
      </c>
      <c r="AC33" s="13" t="e">
        <f t="shared" si="7"/>
        <v>#DIV/0!</v>
      </c>
      <c r="AD33" s="13" t="e">
        <f t="shared" si="9"/>
        <v>#DIV/0!</v>
      </c>
      <c r="AE33" s="13" t="e">
        <f t="shared" si="10"/>
        <v>#DIV/0!</v>
      </c>
      <c r="AF33" s="13" t="e">
        <f t="shared" si="1"/>
        <v>#DIV/0!</v>
      </c>
      <c r="AG33" s="13" t="e">
        <f t="shared" si="2"/>
        <v>#DIV/0!</v>
      </c>
      <c r="AH33" s="13" t="e">
        <f t="shared" si="8"/>
        <v>#DIV/0!</v>
      </c>
      <c r="AI33" s="13" t="e">
        <f t="shared" si="11"/>
        <v>#DIV/0!</v>
      </c>
      <c r="AJ33" s="13" t="e">
        <f t="shared" si="12"/>
        <v>#DIV/0!</v>
      </c>
      <c r="AK33" s="13" t="e">
        <f t="shared" si="13"/>
        <v>#DIV/0!</v>
      </c>
      <c r="AL33" s="13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7">
        <v>53</v>
      </c>
      <c r="J34" s="23">
        <v>51</v>
      </c>
      <c r="K34" s="27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23">
        <v>0.77</v>
      </c>
      <c r="X34" s="13" t="e">
        <f t="shared" si="3"/>
        <v>#DIV/0!</v>
      </c>
      <c r="Y34" s="13" t="e">
        <f t="shared" si="4"/>
        <v>#DIV/0!</v>
      </c>
      <c r="Z34" s="13" t="e">
        <f t="shared" si="5"/>
        <v>#DIV/0!</v>
      </c>
      <c r="AA34" s="13" t="e">
        <f t="shared" si="6"/>
        <v>#DIV/0!</v>
      </c>
      <c r="AB34" s="13" t="e">
        <f t="shared" si="0"/>
        <v>#DIV/0!</v>
      </c>
      <c r="AC34" s="13" t="e">
        <f t="shared" si="7"/>
        <v>#DIV/0!</v>
      </c>
      <c r="AD34" s="13" t="e">
        <f t="shared" si="9"/>
        <v>#DIV/0!</v>
      </c>
      <c r="AE34" s="13" t="e">
        <f t="shared" si="10"/>
        <v>#DIV/0!</v>
      </c>
      <c r="AF34" s="13" t="e">
        <f t="shared" si="1"/>
        <v>#DIV/0!</v>
      </c>
      <c r="AG34" s="13" t="e">
        <f t="shared" si="2"/>
        <v>#DIV/0!</v>
      </c>
      <c r="AH34" s="13" t="e">
        <f t="shared" si="8"/>
        <v>#DIV/0!</v>
      </c>
      <c r="AI34" s="13" t="e">
        <f t="shared" si="11"/>
        <v>#DIV/0!</v>
      </c>
      <c r="AJ34" s="13" t="e">
        <f t="shared" si="12"/>
        <v>#DIV/0!</v>
      </c>
      <c r="AK34" s="13" t="e">
        <f t="shared" si="13"/>
        <v>#DIV/0!</v>
      </c>
      <c r="AL34" s="13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7">
        <v>52</v>
      </c>
      <c r="J35" s="23">
        <v>50</v>
      </c>
      <c r="K35" s="27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23">
        <v>0.76</v>
      </c>
      <c r="X35" s="13" t="e">
        <f t="shared" si="3"/>
        <v>#DIV/0!</v>
      </c>
      <c r="Y35" s="13" t="e">
        <f t="shared" si="4"/>
        <v>#DIV/0!</v>
      </c>
      <c r="Z35" s="13" t="e">
        <f t="shared" si="5"/>
        <v>#DIV/0!</v>
      </c>
      <c r="AA35" s="13" t="e">
        <f t="shared" si="6"/>
        <v>#DIV/0!</v>
      </c>
      <c r="AB35" s="13" t="e">
        <f t="shared" si="0"/>
        <v>#DIV/0!</v>
      </c>
      <c r="AC35" s="13" t="e">
        <f t="shared" si="7"/>
        <v>#DIV/0!</v>
      </c>
      <c r="AD35" s="13" t="e">
        <f t="shared" si="9"/>
        <v>#DIV/0!</v>
      </c>
      <c r="AE35" s="13" t="e">
        <f t="shared" si="10"/>
        <v>#DIV/0!</v>
      </c>
      <c r="AF35" s="13" t="e">
        <f t="shared" si="1"/>
        <v>#DIV/0!</v>
      </c>
      <c r="AG35" s="13" t="e">
        <f t="shared" si="2"/>
        <v>#DIV/0!</v>
      </c>
      <c r="AH35" s="13" t="e">
        <f t="shared" si="8"/>
        <v>#DIV/0!</v>
      </c>
      <c r="AI35" s="13" t="e">
        <f t="shared" si="11"/>
        <v>#DIV/0!</v>
      </c>
      <c r="AJ35" s="13" t="e">
        <f t="shared" si="12"/>
        <v>#DIV/0!</v>
      </c>
      <c r="AK35" s="13" t="e">
        <f t="shared" si="13"/>
        <v>#DIV/0!</v>
      </c>
      <c r="AL35" s="13" t="e">
        <f t="shared" si="14"/>
        <v>#DIV/0!</v>
      </c>
    </row>
    <row r="36" spans="2:38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28">
        <v>51</v>
      </c>
      <c r="J36" s="17">
        <v>49</v>
      </c>
      <c r="K36" s="2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</v>
      </c>
      <c r="R36" s="23">
        <v>0.75</v>
      </c>
      <c r="X36" s="13" t="e">
        <f t="shared" si="3"/>
        <v>#DIV/0!</v>
      </c>
      <c r="Y36" s="13" t="e">
        <f t="shared" si="4"/>
        <v>#DIV/0!</v>
      </c>
      <c r="Z36" s="13" t="e">
        <f t="shared" si="5"/>
        <v>#DIV/0!</v>
      </c>
      <c r="AA36" s="13" t="e">
        <f t="shared" si="6"/>
        <v>#DIV/0!</v>
      </c>
      <c r="AB36" s="13" t="e">
        <f t="shared" si="0"/>
        <v>#DIV/0!</v>
      </c>
      <c r="AC36" s="13" t="e">
        <f t="shared" si="7"/>
        <v>#DIV/0!</v>
      </c>
      <c r="AD36" s="13" t="e">
        <f t="shared" si="9"/>
        <v>#DIV/0!</v>
      </c>
      <c r="AE36" s="13" t="e">
        <f t="shared" si="10"/>
        <v>#DIV/0!</v>
      </c>
      <c r="AF36" s="13" t="e">
        <f t="shared" si="1"/>
        <v>#DIV/0!</v>
      </c>
      <c r="AG36" s="13" t="e">
        <f t="shared" si="2"/>
        <v>#DIV/0!</v>
      </c>
      <c r="AH36" s="13" t="e">
        <f t="shared" si="8"/>
        <v>#DIV/0!</v>
      </c>
      <c r="AI36" s="13" t="e">
        <f t="shared" si="11"/>
        <v>#DIV/0!</v>
      </c>
      <c r="AJ36" s="13" t="e">
        <f t="shared" si="12"/>
        <v>#DIV/0!</v>
      </c>
      <c r="AK36" s="13" t="e">
        <f t="shared" si="13"/>
        <v>#DIV/0!</v>
      </c>
      <c r="AL36" s="13" t="e">
        <f t="shared" si="14"/>
        <v>#DIV/0!</v>
      </c>
    </row>
    <row r="37" spans="2:38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6">
        <v>49</v>
      </c>
      <c r="J37" s="21">
        <v>48</v>
      </c>
      <c r="K37" s="26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90" t="s">
        <v>16</v>
      </c>
      <c r="X37" s="13" t="e">
        <f t="shared" si="3"/>
        <v>#DIV/0!</v>
      </c>
      <c r="Y37" s="13" t="e">
        <f t="shared" si="4"/>
        <v>#DIV/0!</v>
      </c>
      <c r="Z37" s="13" t="e">
        <f t="shared" si="5"/>
        <v>#DIV/0!</v>
      </c>
      <c r="AA37" s="13" t="e">
        <f t="shared" si="6"/>
        <v>#DIV/0!</v>
      </c>
      <c r="AB37" s="13" t="e">
        <f t="shared" si="0"/>
        <v>#DIV/0!</v>
      </c>
      <c r="AC37" s="13" t="e">
        <f t="shared" si="7"/>
        <v>#DIV/0!</v>
      </c>
      <c r="AD37" s="13" t="e">
        <f t="shared" si="9"/>
        <v>#DIV/0!</v>
      </c>
      <c r="AE37" s="13" t="e">
        <f t="shared" si="10"/>
        <v>#DIV/0!</v>
      </c>
      <c r="AF37" s="13" t="e">
        <f t="shared" si="1"/>
        <v>#DIV/0!</v>
      </c>
      <c r="AG37" s="13" t="e">
        <f t="shared" si="2"/>
        <v>#DIV/0!</v>
      </c>
      <c r="AH37" s="13" t="e">
        <f t="shared" si="8"/>
        <v>#DIV/0!</v>
      </c>
      <c r="AI37" s="13" t="e">
        <f t="shared" si="11"/>
        <v>#DIV/0!</v>
      </c>
      <c r="AJ37" s="13" t="e">
        <f t="shared" si="12"/>
        <v>#DIV/0!</v>
      </c>
      <c r="AK37" s="13" t="e">
        <f t="shared" si="13"/>
        <v>#DIV/0!</v>
      </c>
      <c r="AL37" s="13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7">
        <v>48</v>
      </c>
      <c r="J38" s="23">
        <v>47</v>
      </c>
      <c r="K38" s="27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91"/>
      <c r="X38" s="13" t="e">
        <f t="shared" si="3"/>
        <v>#DIV/0!</v>
      </c>
      <c r="Y38" s="13" t="e">
        <f t="shared" si="4"/>
        <v>#DIV/0!</v>
      </c>
      <c r="Z38" s="13" t="e">
        <f t="shared" si="5"/>
        <v>#DIV/0!</v>
      </c>
      <c r="AA38" s="13" t="e">
        <f t="shared" si="6"/>
        <v>#DIV/0!</v>
      </c>
      <c r="AB38" s="13" t="e">
        <f t="shared" si="0"/>
        <v>#DIV/0!</v>
      </c>
      <c r="AC38" s="13" t="e">
        <f t="shared" si="7"/>
        <v>#DIV/0!</v>
      </c>
      <c r="AD38" s="13" t="e">
        <f t="shared" si="9"/>
        <v>#DIV/0!</v>
      </c>
      <c r="AE38" s="13" t="e">
        <f t="shared" si="10"/>
        <v>#DIV/0!</v>
      </c>
      <c r="AF38" s="13" t="e">
        <f t="shared" si="1"/>
        <v>#DIV/0!</v>
      </c>
      <c r="AG38" s="13" t="e">
        <f t="shared" si="2"/>
        <v>#DIV/0!</v>
      </c>
      <c r="AH38" s="13" t="e">
        <f t="shared" si="8"/>
        <v>#DIV/0!</v>
      </c>
      <c r="AI38" s="13" t="e">
        <f t="shared" si="11"/>
        <v>#DIV/0!</v>
      </c>
      <c r="AJ38" s="13" t="e">
        <f t="shared" si="12"/>
        <v>#DIV/0!</v>
      </c>
      <c r="AK38" s="13" t="e">
        <f t="shared" si="13"/>
        <v>#DIV/0!</v>
      </c>
      <c r="AL38" s="13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7">
        <v>47</v>
      </c>
      <c r="J39" s="23">
        <v>46</v>
      </c>
      <c r="K39" s="27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91"/>
      <c r="X39" s="13" t="e">
        <f t="shared" si="3"/>
        <v>#DIV/0!</v>
      </c>
      <c r="Y39" s="13" t="e">
        <f t="shared" si="4"/>
        <v>#DIV/0!</v>
      </c>
      <c r="Z39" s="13" t="e">
        <f t="shared" si="5"/>
        <v>#DIV/0!</v>
      </c>
      <c r="AA39" s="13" t="e">
        <f t="shared" si="6"/>
        <v>#DIV/0!</v>
      </c>
      <c r="AB39" s="13" t="e">
        <f t="shared" si="0"/>
        <v>#DIV/0!</v>
      </c>
      <c r="AC39" s="13" t="e">
        <f t="shared" si="7"/>
        <v>#DIV/0!</v>
      </c>
      <c r="AD39" s="13" t="e">
        <f t="shared" si="9"/>
        <v>#DIV/0!</v>
      </c>
      <c r="AE39" s="13" t="e">
        <f t="shared" si="10"/>
        <v>#DIV/0!</v>
      </c>
      <c r="AF39" s="13" t="e">
        <f t="shared" si="1"/>
        <v>#DIV/0!</v>
      </c>
      <c r="AG39" s="13" t="e">
        <f t="shared" si="2"/>
        <v>#DIV/0!</v>
      </c>
      <c r="AH39" s="13" t="e">
        <f t="shared" si="8"/>
        <v>#DIV/0!</v>
      </c>
      <c r="AI39" s="13" t="e">
        <f t="shared" si="11"/>
        <v>#DIV/0!</v>
      </c>
      <c r="AJ39" s="13" t="e">
        <f t="shared" si="12"/>
        <v>#DIV/0!</v>
      </c>
      <c r="AK39" s="13" t="e">
        <f t="shared" si="13"/>
        <v>#DIV/0!</v>
      </c>
      <c r="AL39" s="13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7">
        <v>46</v>
      </c>
      <c r="J40" s="23">
        <v>45</v>
      </c>
      <c r="K40" s="27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91"/>
      <c r="X40" s="13" t="e">
        <f t="shared" si="3"/>
        <v>#DIV/0!</v>
      </c>
      <c r="Y40" s="13" t="e">
        <f t="shared" si="4"/>
        <v>#DIV/0!</v>
      </c>
      <c r="Z40" s="13" t="e">
        <f t="shared" si="5"/>
        <v>#DIV/0!</v>
      </c>
      <c r="AA40" s="13" t="e">
        <f t="shared" si="6"/>
        <v>#DIV/0!</v>
      </c>
      <c r="AB40" s="13" t="e">
        <f t="shared" si="0"/>
        <v>#DIV/0!</v>
      </c>
      <c r="AC40" s="13" t="e">
        <f t="shared" si="7"/>
        <v>#DIV/0!</v>
      </c>
      <c r="AD40" s="13" t="e">
        <f t="shared" si="9"/>
        <v>#DIV/0!</v>
      </c>
      <c r="AE40" s="13" t="e">
        <f t="shared" si="10"/>
        <v>#DIV/0!</v>
      </c>
      <c r="AF40" s="13" t="e">
        <f t="shared" si="1"/>
        <v>#DIV/0!</v>
      </c>
      <c r="AG40" s="13" t="e">
        <f t="shared" si="2"/>
        <v>#DIV/0!</v>
      </c>
      <c r="AH40" s="13" t="e">
        <f t="shared" si="8"/>
        <v>#DIV/0!</v>
      </c>
      <c r="AI40" s="13" t="e">
        <f t="shared" si="11"/>
        <v>#DIV/0!</v>
      </c>
      <c r="AJ40" s="13" t="e">
        <f t="shared" si="12"/>
        <v>#DIV/0!</v>
      </c>
      <c r="AK40" s="13" t="e">
        <f t="shared" si="13"/>
        <v>#DIV/0!</v>
      </c>
      <c r="AL40" s="13" t="e">
        <f t="shared" si="14"/>
        <v>#DIV/0!</v>
      </c>
    </row>
    <row r="41" spans="2:38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28">
        <v>45</v>
      </c>
      <c r="J41" s="17">
        <v>43</v>
      </c>
      <c r="K41" s="2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0.75</v>
      </c>
      <c r="R41" s="91"/>
      <c r="X41" s="13" t="e">
        <f t="shared" si="3"/>
        <v>#DIV/0!</v>
      </c>
      <c r="Y41" s="13" t="e">
        <f t="shared" si="4"/>
        <v>#DIV/0!</v>
      </c>
      <c r="Z41" s="13" t="e">
        <f t="shared" si="5"/>
        <v>#DIV/0!</v>
      </c>
      <c r="AA41" s="13" t="e">
        <f t="shared" si="6"/>
        <v>#DIV/0!</v>
      </c>
      <c r="AB41" s="13" t="e">
        <f t="shared" si="0"/>
        <v>#DIV/0!</v>
      </c>
      <c r="AC41" s="13" t="e">
        <f t="shared" si="7"/>
        <v>#DIV/0!</v>
      </c>
      <c r="AD41" s="13" t="e">
        <f t="shared" si="9"/>
        <v>#DIV/0!</v>
      </c>
      <c r="AE41" s="13" t="e">
        <f t="shared" si="10"/>
        <v>#DIV/0!</v>
      </c>
      <c r="AF41" s="13" t="e">
        <f t="shared" si="1"/>
        <v>#DIV/0!</v>
      </c>
      <c r="AG41" s="13" t="e">
        <f t="shared" si="2"/>
        <v>#DIV/0!</v>
      </c>
      <c r="AH41" s="13" t="e">
        <f>IF(AND($W$5=$L$4,$W$4&gt;=L41,$W$4&lt;L40),Q41,0)</f>
        <v>#DIV/0!</v>
      </c>
      <c r="AI41" s="13" t="e">
        <f t="shared" si="11"/>
        <v>#DIV/0!</v>
      </c>
      <c r="AJ41" s="13" t="e">
        <f t="shared" si="12"/>
        <v>#DIV/0!</v>
      </c>
      <c r="AK41" s="13" t="e">
        <f t="shared" si="13"/>
        <v>#DIV/0!</v>
      </c>
      <c r="AL41" s="13" t="e">
        <f t="shared" si="14"/>
        <v>#DIV/0!</v>
      </c>
    </row>
    <row r="42" spans="2:38" ht="18" x14ac:dyDescent="0.45">
      <c r="B42" s="85" t="s">
        <v>17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7"/>
      <c r="X42" s="13" t="e">
        <f>IF(AND($W$5=$B$4,$W$4&lt;B41),0,0)</f>
        <v>#DIV/0!</v>
      </c>
      <c r="Y42" s="13" t="e">
        <f>IF(AND($W$5=$C$4,$W$4&lt;C41),0,0)</f>
        <v>#DIV/0!</v>
      </c>
      <c r="Z42" s="13" t="e">
        <f>IF(AND($W$5=$D$4,$W$4&lt;D41),0,0)</f>
        <v>#DIV/0!</v>
      </c>
      <c r="AA42" s="13" t="e">
        <f>IF(AND($W$5=$E$4,$W$4&lt;E41),0,0)</f>
        <v>#DIV/0!</v>
      </c>
      <c r="AB42" s="13" t="e">
        <f>IF(AND($W$5=$F$4,$W$4&lt;F41),0,0)</f>
        <v>#DIV/0!</v>
      </c>
      <c r="AC42" s="13" t="e">
        <f>IF(AND($W$5=$G$4,$W$4&lt;G41),0,0)</f>
        <v>#DIV/0!</v>
      </c>
      <c r="AD42" s="13" t="e">
        <f>IF(AND($W$5=$H$4,$W$4&lt;H41),0,0)</f>
        <v>#DIV/0!</v>
      </c>
      <c r="AE42" s="13" t="e">
        <f>IF(AND($W$5=$I$4,$W$4&lt;I41),0,0)</f>
        <v>#DIV/0!</v>
      </c>
      <c r="AF42" s="13" t="e">
        <f>IF(AND($W$5=$J$4,$W$4&lt;J41),0,0)</f>
        <v>#DIV/0!</v>
      </c>
      <c r="AG42" s="13" t="e">
        <f>IF(AND($W$5=$K$4,$W$4&lt;K41),0,0)</f>
        <v>#DIV/0!</v>
      </c>
      <c r="AH42" s="13" t="e">
        <f>IF(AND($W$5=$L$4,$W$4&lt;L41),0,0)</f>
        <v>#DIV/0!</v>
      </c>
      <c r="AI42" s="13" t="e">
        <f>IF(AND($W$5=$M$4,$W$4&lt;M41),0,0)</f>
        <v>#DIV/0!</v>
      </c>
      <c r="AJ42" s="13" t="e">
        <f>IF(AND($W$5=$N$4,$W$4&lt;N41),0,0)</f>
        <v>#DIV/0!</v>
      </c>
      <c r="AK42" s="13" t="e">
        <f>IF(AND($W$5=$O$4,$W$4&lt;O41),0,0)</f>
        <v>#DIV/0!</v>
      </c>
      <c r="AL42" s="13" t="e">
        <f>IF(AND($W$5=$P$4,$W$4&lt;P41),0,0)</f>
        <v>#DIV/0!</v>
      </c>
    </row>
  </sheetData>
  <sheetProtection algorithmName="SHA-512" hashValue="WamNdI+mkyATzlpLTkgURc30Zc3N0b3urGMWLtFGWiex4TNQCA2+eL+8M0sFOz+csYADDKHpmxFquyJhGjQurw==" saltValue="a5MJ5Ds/tH10KDCvAeZ6dw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8"/>
  <dimension ref="A1:AK54"/>
  <sheetViews>
    <sheetView rightToLeft="1" topLeftCell="K1" workbookViewId="0">
      <selection sqref="A1:AL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5.28515625" style="13" bestFit="1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80" t="s">
        <v>18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3" t="s">
        <v>19</v>
      </c>
      <c r="R2" s="14"/>
      <c r="S2" s="15" t="e">
        <f>پردازش!C8</f>
        <v>#DIV/0!</v>
      </c>
      <c r="V2" s="16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84"/>
      <c r="R3" s="14" t="s">
        <v>31</v>
      </c>
      <c r="S3" s="20">
        <f>پردازش!C7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5gJQUHiV3pyLug9ybUZ+0BDd2twhcx2ZvY8g2nT4m81yCFCrlR51SCPWbpmi31PHqIuhLp/T//NDpf90orql4w==" saltValue="b9OulhK1MIZEus40VwwR4A==" spinCount="100000" sheet="1" objects="1" scenarios="1"/>
  <mergeCells count="2">
    <mergeCell ref="Q2:Q3"/>
    <mergeCell ref="B2:P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1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" style="13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80" t="s">
        <v>18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3" t="s">
        <v>19</v>
      </c>
      <c r="R2" s="14"/>
      <c r="S2" s="15" t="e">
        <f>پردازش!C9</f>
        <v>#DIV/0!</v>
      </c>
      <c r="V2" s="16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84"/>
      <c r="R3" s="14" t="s">
        <v>31</v>
      </c>
      <c r="S3" s="20">
        <f>پردازش!C7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wRheNMeSRzbHd0SRH09fO5KaRnUUEaaOOgZpX0g1v/HHGRq7f9Xb6fj1SstuwleCh9q53SxlX04LdEnxhJDrCA==" saltValue="MHqUCZ0JiB2HKzUXMS/4s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5"/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3"/>
    <col min="2" max="2" width="6" style="13" bestFit="1" customWidth="1"/>
    <col min="3" max="9" width="6.85546875" style="13" bestFit="1" customWidth="1"/>
    <col min="10" max="10" width="6" style="13" customWidth="1"/>
    <col min="11" max="11" width="5.28515625" style="13" customWidth="1"/>
    <col min="12" max="13" width="6" style="13" customWidth="1"/>
    <col min="14" max="14" width="5.5703125" style="13" customWidth="1"/>
    <col min="15" max="16" width="5.85546875" style="13" customWidth="1"/>
    <col min="17" max="17" width="6.28515625" style="13" customWidth="1"/>
    <col min="18" max="18" width="6.42578125" style="13" customWidth="1"/>
    <col min="19" max="19" width="5" style="13" customWidth="1"/>
    <col min="20" max="20" width="3.85546875" style="13" customWidth="1"/>
    <col min="21" max="21" width="3" style="13" customWidth="1"/>
    <col min="22" max="22" width="3.42578125" style="13" customWidth="1"/>
    <col min="23" max="23" width="5.7109375" style="13" customWidth="1"/>
    <col min="24" max="39" width="9.140625" style="13"/>
    <col min="40" max="16384" width="9.140625" style="1"/>
  </cols>
  <sheetData>
    <row r="1" spans="2:38" x14ac:dyDescent="0.25">
      <c r="B1" s="88" t="s">
        <v>14</v>
      </c>
      <c r="C1" s="88" t="s">
        <v>13</v>
      </c>
      <c r="D1" s="88" t="s">
        <v>12</v>
      </c>
      <c r="E1" s="88" t="s">
        <v>11</v>
      </c>
      <c r="F1" s="88" t="s">
        <v>10</v>
      </c>
      <c r="G1" s="88" t="s">
        <v>9</v>
      </c>
      <c r="H1" s="88" t="s">
        <v>15</v>
      </c>
      <c r="I1" s="88" t="s">
        <v>8</v>
      </c>
      <c r="J1" s="88" t="s">
        <v>6</v>
      </c>
      <c r="K1" s="88" t="s">
        <v>5</v>
      </c>
      <c r="L1" s="88" t="s">
        <v>4</v>
      </c>
      <c r="M1" s="88" t="s">
        <v>3</v>
      </c>
      <c r="N1" s="88" t="s">
        <v>2</v>
      </c>
      <c r="O1" s="88" t="s">
        <v>1</v>
      </c>
      <c r="P1" s="88" t="s">
        <v>0</v>
      </c>
    </row>
    <row r="2" spans="2:38" x14ac:dyDescent="0.2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2:38" ht="15" customHeight="1" x14ac:dyDescent="0.25">
      <c r="B3" s="80" t="s">
        <v>21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89" t="s">
        <v>22</v>
      </c>
      <c r="R3" s="89"/>
    </row>
    <row r="4" spans="2:38" x14ac:dyDescent="0.25">
      <c r="B4" s="88">
        <v>67</v>
      </c>
      <c r="C4" s="88">
        <v>43</v>
      </c>
      <c r="D4" s="88">
        <v>30</v>
      </c>
      <c r="E4" s="88">
        <v>23</v>
      </c>
      <c r="F4" s="88">
        <v>18</v>
      </c>
      <c r="G4" s="88">
        <v>15</v>
      </c>
      <c r="H4" s="88">
        <v>12</v>
      </c>
      <c r="I4" s="88">
        <v>10</v>
      </c>
      <c r="J4" s="88">
        <v>9</v>
      </c>
      <c r="K4" s="88">
        <v>8</v>
      </c>
      <c r="L4" s="88">
        <v>7</v>
      </c>
      <c r="M4" s="88">
        <v>6</v>
      </c>
      <c r="N4" s="88">
        <v>5</v>
      </c>
      <c r="O4" s="88">
        <v>4</v>
      </c>
      <c r="P4" s="88">
        <v>3</v>
      </c>
      <c r="Q4" s="89" t="s">
        <v>20</v>
      </c>
      <c r="R4" s="89"/>
      <c r="S4" s="30">
        <v>-100</v>
      </c>
      <c r="U4" s="13" t="s">
        <v>32</v>
      </c>
      <c r="W4" s="13" t="e">
        <f>پردازش!C12</f>
        <v>#DIV/0!</v>
      </c>
      <c r="Y4" s="13" t="e">
        <f>IF(X5&gt;0,X5,"Reject")</f>
        <v>#DIV/0!</v>
      </c>
    </row>
    <row r="5" spans="2:38" x14ac:dyDescent="0.25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31" t="s">
        <v>34</v>
      </c>
      <c r="R5" s="32" t="s">
        <v>33</v>
      </c>
      <c r="V5" s="33" t="s">
        <v>31</v>
      </c>
      <c r="W5" s="13">
        <f>IF(پردازش!C7=11,10,IF(AND(پردازش!C7&lt;=14,پردازش!C7&gt;=12),12,IF(AND(پردازش!C7&lt;=17,پردازش!C7&gt;=15),15,IF(AND(پردازش!C7&lt;=22,پردازش!C7&gt;=18),18,IF(AND(پردازش!C7&lt;=29,پردازش!C7&gt;=23),23,IF(AND(پردازش!C7&lt;=42,پردازش!C7&gt;=30),30,IF(AND(پردازش!C7&lt;=66,پردازش!C7&gt;=43),43,IF(پردازش!C7&gt;=67,67,پردازش!C7))))))))</f>
        <v>0</v>
      </c>
      <c r="X5" s="13" t="e">
        <f>SUM(X6:AL42)</f>
        <v>#DIV/0!</v>
      </c>
    </row>
    <row r="6" spans="2:38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21">
        <v>1.05</v>
      </c>
      <c r="X6" s="13" t="e">
        <f>IF(AND($W$5=$B$4,$W$4&gt;=B6),Q6,0)</f>
        <v>#DIV/0!</v>
      </c>
      <c r="Y6" s="13" t="e">
        <f>IF(AND($W$5=$C$4,$W$4&gt;=C6),Q6,0)</f>
        <v>#DIV/0!</v>
      </c>
      <c r="Z6" s="13" t="e">
        <f>IF(AND($W$5=$D$4,$W$4&gt;=D6),Q6,0)</f>
        <v>#DIV/0!</v>
      </c>
      <c r="AA6" s="13" t="e">
        <f>IF(AND($W$5=$E$4,$W$4&gt;=E6),Q6,0)</f>
        <v>#DIV/0!</v>
      </c>
      <c r="AB6" s="13" t="e">
        <f>IF(AND($W$5=$F$4,$W$4&gt;=F6),Q6,0)</f>
        <v>#DIV/0!</v>
      </c>
      <c r="AC6" s="13" t="e">
        <f>IF(AND($W$5=$G$4,$W$4&gt;=G6),Q6,0)</f>
        <v>#DIV/0!</v>
      </c>
      <c r="AD6" s="13" t="e">
        <f>IF(AND($W$5=$H$4,$W$4&gt;=H6),Q6,0)</f>
        <v>#DIV/0!</v>
      </c>
      <c r="AE6" s="13" t="e">
        <f>IF(AND($W$5=$I$4,$W$4&gt;=I6),Q6,0)</f>
        <v>#DIV/0!</v>
      </c>
      <c r="AF6" s="13" t="e">
        <f>IF(AND($W$5=$J$4,$W$4&gt;=J6),Q6,0)</f>
        <v>#DIV/0!</v>
      </c>
      <c r="AG6" s="13" t="e">
        <f>IF(AND($W$5=$K$4,$W$4&gt;=K6),Q6,0)</f>
        <v>#DIV/0!</v>
      </c>
      <c r="AH6" s="13" t="s">
        <v>7</v>
      </c>
      <c r="AI6" s="13" t="s">
        <v>7</v>
      </c>
      <c r="AJ6" s="13" t="s">
        <v>7</v>
      </c>
      <c r="AK6" s="13" t="s">
        <v>7</v>
      </c>
      <c r="AL6" s="13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1.05</v>
      </c>
      <c r="R7" s="23">
        <v>1.04</v>
      </c>
      <c r="W7" s="13">
        <f>'Pl-ضخامت'!S4</f>
        <v>0</v>
      </c>
      <c r="X7" s="13" t="e">
        <f>IF(AND($W$5=$B$4,$W$4&gt;=B7,$W$4&lt;B6),Q7,0)</f>
        <v>#DIV/0!</v>
      </c>
      <c r="Y7" s="13" t="e">
        <f>IF(AND($W$5=$C$4,$W$4&gt;=C7,$W$4&lt;C6),Q7,0)</f>
        <v>#DIV/0!</v>
      </c>
      <c r="Z7" s="13" t="e">
        <f>IF(AND($W$5=$D$4,$W$4&gt;=D7,$W$4&lt;D6),Q7,0)</f>
        <v>#DIV/0!</v>
      </c>
      <c r="AA7" s="13" t="e">
        <f>IF(AND($W$5=$E$4,$W$4&gt;=E7,$W$4&lt;E6),Q7,0)</f>
        <v>#DIV/0!</v>
      </c>
      <c r="AB7" s="13" t="e">
        <f>IF(AND($W$5=$F$4,$W$4&gt;=F7,$W$4&lt;F6),Q7,0)</f>
        <v>#DIV/0!</v>
      </c>
      <c r="AC7" s="13" t="e">
        <f>IF(AND($W$5=$G$4,$W$4&gt;=G7,$W$4&lt;G6),Q7,0)</f>
        <v>#DIV/0!</v>
      </c>
      <c r="AD7" s="13" t="e">
        <f>IF(AND($W$5=$H$4,$W$4&gt;=H7,$W$4&lt;H6),Q7,0)</f>
        <v>#DIV/0!</v>
      </c>
      <c r="AE7" s="13" t="e">
        <f>IF(AND($W$5=$I$4,$W$4&gt;=I7,$W$4&lt;I6),Q7,0)</f>
        <v>#DIV/0!</v>
      </c>
      <c r="AF7" s="13" t="e">
        <f>IF(AND($W$5=$J$4,$W$4&gt;=J7,$W$4&lt;J6),Q7,0)</f>
        <v>#DIV/0!</v>
      </c>
      <c r="AG7" s="13" t="e">
        <f>IF(AND($W$5=$K$4,$W$4&gt;=K7,$W$4&lt;K6),Q7,0)</f>
        <v>#DIV/0!</v>
      </c>
      <c r="AH7" s="13" t="e">
        <f>IF(AND($W$5=$L$4,$W$4&gt;=L7),Q7,0)</f>
        <v>#DIV/0!</v>
      </c>
      <c r="AI7" s="13" t="s">
        <v>7</v>
      </c>
      <c r="AJ7" s="13" t="s">
        <v>7</v>
      </c>
      <c r="AK7" s="13" t="s">
        <v>7</v>
      </c>
      <c r="AL7" s="13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1.05</v>
      </c>
      <c r="R8" s="23">
        <v>1.03</v>
      </c>
      <c r="X8" s="13" t="e">
        <f>IF(AND($W$5=$B$4,$W$4&gt;=B8,$W$4&lt;B7),Q8,0)</f>
        <v>#DIV/0!</v>
      </c>
      <c r="Y8" s="13" t="e">
        <f>IF(AND($W$5=$C$4,$W$4&gt;=C8,$W$4&lt;C7),Q8,0)</f>
        <v>#DIV/0!</v>
      </c>
      <c r="Z8" s="13" t="e">
        <f>IF(AND($W$5=$D$4,$W$4&gt;=D8,$W$4&lt;D7),Q8,0)</f>
        <v>#DIV/0!</v>
      </c>
      <c r="AA8" s="13" t="e">
        <f>IF(AND($W$5=$E$4,$W$4&gt;=E8,$W$4&lt;E7),Q8,0)</f>
        <v>#DIV/0!</v>
      </c>
      <c r="AB8" s="13" t="e">
        <f t="shared" ref="AB8:AB41" si="0">IF(AND($W$5=$F$4,$W$4&gt;=F8,$W$4&lt;F7),Q8,0)</f>
        <v>#DIV/0!</v>
      </c>
      <c r="AC8" s="13" t="e">
        <f>IF(AND($W$5=$G$4,$W$4&gt;=G8,$W$4&lt;G7),Q8,0)</f>
        <v>#DIV/0!</v>
      </c>
      <c r="AD8" s="13" t="e">
        <f>IF(AND($W$5=$H$4,$W$4&gt;=H8,$W$4&lt;H7),Q8,0)</f>
        <v>#DIV/0!</v>
      </c>
      <c r="AE8" s="13" t="e">
        <f>IF(AND($W$5=$I$4,$W$4&gt;=I8,$W$4&lt;I7),Q8,0)</f>
        <v>#DIV/0!</v>
      </c>
      <c r="AF8" s="13" t="e">
        <f t="shared" ref="AF8:AF41" si="1">IF(AND($W$5=$J$4,$W$4&gt;=J8,$W$4&lt;J7),Q8,0)</f>
        <v>#DIV/0!</v>
      </c>
      <c r="AG8" s="13" t="e">
        <f t="shared" ref="AG8:AG41" si="2">IF(AND($W$5=$K$4,$W$4&gt;=K8,$W$4&lt;K7),Q8,0)</f>
        <v>#DIV/0!</v>
      </c>
      <c r="AH8" s="13" t="e">
        <f>IF(AND($W$5=$L$4,$W$4&gt;=L8,$W$4&lt;L7),Q8,0)</f>
        <v>#DIV/0!</v>
      </c>
      <c r="AI8" s="13" t="e">
        <f>IF(AND($W$5=$M$4,$W$4&gt;=M8),Q8,0)</f>
        <v>#DIV/0!</v>
      </c>
      <c r="AJ8" s="13" t="s">
        <v>7</v>
      </c>
      <c r="AK8" s="13" t="s">
        <v>7</v>
      </c>
      <c r="AL8" s="13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1.05</v>
      </c>
      <c r="R9" s="23">
        <v>1.02</v>
      </c>
      <c r="X9" s="13" t="e">
        <f t="shared" ref="X9:X41" si="3">IF(AND($W$5=$B$4,$W$4&gt;=B9,$W$4&lt;B8),Q9,0)</f>
        <v>#DIV/0!</v>
      </c>
      <c r="Y9" s="13" t="e">
        <f t="shared" ref="Y9:Y41" si="4">IF(AND($W$5=$C$4,$W$4&gt;=C9,$W$4&lt;C8),Q9,0)</f>
        <v>#DIV/0!</v>
      </c>
      <c r="Z9" s="13" t="e">
        <f t="shared" ref="Z9:Z41" si="5">IF(AND($W$5=$D$4,$W$4&gt;=D9,$W$4&lt;D8),Q9,0)</f>
        <v>#DIV/0!</v>
      </c>
      <c r="AA9" s="13" t="e">
        <f t="shared" ref="AA9:AA41" si="6">IF(AND($W$5=$E$4,$W$4&gt;=E9,$W$4&lt;E8),Q9,0)</f>
        <v>#DIV/0!</v>
      </c>
      <c r="AB9" s="13" t="e">
        <f t="shared" si="0"/>
        <v>#DIV/0!</v>
      </c>
      <c r="AC9" s="13" t="e">
        <f t="shared" ref="AC9:AC41" si="7">IF(AND($W$5=$G$4,$W$4&gt;=G9,$W$4&lt;G8),Q9,0)</f>
        <v>#DIV/0!</v>
      </c>
      <c r="AD9" s="13" t="e">
        <f>IF(AND($W$5=$H$4,$W$4&gt;=H9,$W$4&lt;H8),Q9,0)</f>
        <v>#DIV/0!</v>
      </c>
      <c r="AE9" s="13" t="e">
        <f>IF(AND($W$5=$I$4,$W$4&gt;=I9,$W$4&lt;I8),Q9,0)</f>
        <v>#DIV/0!</v>
      </c>
      <c r="AF9" s="13" t="e">
        <f t="shared" si="1"/>
        <v>#DIV/0!</v>
      </c>
      <c r="AG9" s="13" t="e">
        <f>IF(AND($W$5=$K$4,$W$4&gt;=K9,$W$4&lt;K8),Q9,0)</f>
        <v>#DIV/0!</v>
      </c>
      <c r="AH9" s="13" t="e">
        <f t="shared" ref="AH9:AH40" si="8">IF(AND($W$5=$L$4,$W$4&gt;=L9,$W$4&lt;L8),Q9,0)</f>
        <v>#DIV/0!</v>
      </c>
      <c r="AI9" s="13" t="e">
        <f>IF(AND($W$5=$M$4,$W$4&gt;=M9,$W$4&lt;M8),Q9,0)</f>
        <v>#DIV/0!</v>
      </c>
      <c r="AJ9" s="13" t="s">
        <v>7</v>
      </c>
      <c r="AK9" s="13" t="s">
        <v>7</v>
      </c>
      <c r="AL9" s="13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1.05</v>
      </c>
      <c r="R10" s="23">
        <v>1.01</v>
      </c>
      <c r="X10" s="13" t="e">
        <f t="shared" si="3"/>
        <v>#DIV/0!</v>
      </c>
      <c r="Y10" s="13" t="e">
        <f t="shared" si="4"/>
        <v>#DIV/0!</v>
      </c>
      <c r="Z10" s="13" t="e">
        <f>IF(AND($W$5=$D$4,$W$4&gt;=D10,$W$4&lt;D9),Q10,0)</f>
        <v>#DIV/0!</v>
      </c>
      <c r="AA10" s="13" t="e">
        <f t="shared" si="6"/>
        <v>#DIV/0!</v>
      </c>
      <c r="AB10" s="13" t="e">
        <f t="shared" si="0"/>
        <v>#DIV/0!</v>
      </c>
      <c r="AC10" s="13" t="e">
        <f>IF(AND($W$5=$G$4,$W$4&gt;=G10,$W$4&lt;G9),Q10,0)</f>
        <v>#DIV/0!</v>
      </c>
      <c r="AD10" s="13" t="e">
        <f t="shared" ref="AD10:AD41" si="9">IF(AND($W$5=$H$4,$W$4&gt;=H10,$W$4&lt;H9),Q10,0)</f>
        <v>#DIV/0!</v>
      </c>
      <c r="AE10" s="13" t="e">
        <f t="shared" ref="AE10:AE41" si="10">IF(AND($W$5=$I$4,$W$4&gt;=I10,$W$4&lt;I9),Q10,0)</f>
        <v>#DIV/0!</v>
      </c>
      <c r="AF10" s="13" t="e">
        <f t="shared" si="1"/>
        <v>#DIV/0!</v>
      </c>
      <c r="AG10" s="13" t="e">
        <f t="shared" si="2"/>
        <v>#DIV/0!</v>
      </c>
      <c r="AH10" s="13" t="e">
        <f t="shared" si="8"/>
        <v>#DIV/0!</v>
      </c>
      <c r="AI10" s="13" t="e">
        <f t="shared" ref="AI10:AI41" si="11">IF(AND($W$5=$M$4,$W$4&gt;=M10,$W$4&lt;M9),Q10,0)</f>
        <v>#DIV/0!</v>
      </c>
      <c r="AJ10" s="13" t="e">
        <f>IF(AND($W$5=$N$4,$W$4&gt;=N10),Q10,0)</f>
        <v>#DIV/0!</v>
      </c>
      <c r="AK10" s="13" t="e">
        <f>IF(AND($W$5=$O$4,$W$4&gt;=O10),Q10,0)</f>
        <v>#DIV/0!</v>
      </c>
      <c r="AL10" s="13" t="e">
        <f>IF(AND($W$5=$P$4,$W$4&gt;=P10),Q10,0)</f>
        <v>#DIV/0!</v>
      </c>
    </row>
    <row r="11" spans="2:38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6">
        <v>85</v>
      </c>
      <c r="J11" s="21">
        <v>84</v>
      </c>
      <c r="K11" s="26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1.05</v>
      </c>
      <c r="R11" s="21">
        <v>1</v>
      </c>
      <c r="X11" s="13" t="e">
        <f t="shared" si="3"/>
        <v>#DIV/0!</v>
      </c>
      <c r="Y11" s="13" t="e">
        <f t="shared" si="4"/>
        <v>#DIV/0!</v>
      </c>
      <c r="Z11" s="13" t="e">
        <f t="shared" si="5"/>
        <v>#DIV/0!</v>
      </c>
      <c r="AA11" s="13" t="e">
        <f t="shared" si="6"/>
        <v>#DIV/0!</v>
      </c>
      <c r="AB11" s="13" t="e">
        <f t="shared" si="0"/>
        <v>#DIV/0!</v>
      </c>
      <c r="AC11" s="13" t="e">
        <f t="shared" si="7"/>
        <v>#DIV/0!</v>
      </c>
      <c r="AD11" s="13" t="e">
        <f t="shared" si="9"/>
        <v>#DIV/0!</v>
      </c>
      <c r="AE11" s="13" t="e">
        <f t="shared" si="10"/>
        <v>#DIV/0!</v>
      </c>
      <c r="AF11" s="13" t="e">
        <f t="shared" si="1"/>
        <v>#DIV/0!</v>
      </c>
      <c r="AG11" s="13" t="e">
        <f t="shared" si="2"/>
        <v>#DIV/0!</v>
      </c>
      <c r="AH11" s="13" t="e">
        <f t="shared" si="8"/>
        <v>#DIV/0!</v>
      </c>
      <c r="AI11" s="13" t="e">
        <f t="shared" si="11"/>
        <v>#DIV/0!</v>
      </c>
      <c r="AJ11" s="13" t="e">
        <f>IF(AND($W$5=$N$4,$W$4&gt;=N11,$W$4&lt;N10),Q11,0)</f>
        <v>#DIV/0!</v>
      </c>
      <c r="AK11" s="13" t="e">
        <f>IF(AND($W$5=$O$4,$W$4&gt;=O11,$W$4&lt;O10),Q11,0)</f>
        <v>#DIV/0!</v>
      </c>
      <c r="AL11" s="13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7">
        <v>83</v>
      </c>
      <c r="J12" s="23">
        <v>82</v>
      </c>
      <c r="K12" s="27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1.04</v>
      </c>
      <c r="R12" s="23">
        <v>0.99</v>
      </c>
      <c r="X12" s="13" t="e">
        <f>IF(AND($W$5=$B$4,$W$4&gt;=B12,$W$4&lt;B11),Q12,0)</f>
        <v>#DIV/0!</v>
      </c>
      <c r="Y12" s="13" t="e">
        <f t="shared" si="4"/>
        <v>#DIV/0!</v>
      </c>
      <c r="Z12" s="13" t="e">
        <f t="shared" si="5"/>
        <v>#DIV/0!</v>
      </c>
      <c r="AA12" s="13" t="e">
        <f t="shared" si="6"/>
        <v>#DIV/0!</v>
      </c>
      <c r="AB12" s="13" t="e">
        <f t="shared" si="0"/>
        <v>#DIV/0!</v>
      </c>
      <c r="AC12" s="13" t="e">
        <f t="shared" si="7"/>
        <v>#DIV/0!</v>
      </c>
      <c r="AD12" s="13" t="e">
        <f t="shared" si="9"/>
        <v>#DIV/0!</v>
      </c>
      <c r="AE12" s="13" t="e">
        <f t="shared" si="10"/>
        <v>#DIV/0!</v>
      </c>
      <c r="AF12" s="13" t="e">
        <f t="shared" si="1"/>
        <v>#DIV/0!</v>
      </c>
      <c r="AG12" s="13" t="e">
        <f t="shared" si="2"/>
        <v>#DIV/0!</v>
      </c>
      <c r="AH12" s="13" t="e">
        <f t="shared" si="8"/>
        <v>#DIV/0!</v>
      </c>
      <c r="AI12" s="13" t="e">
        <f t="shared" si="11"/>
        <v>#DIV/0!</v>
      </c>
      <c r="AJ12" s="13" t="e">
        <f t="shared" ref="AJ12:AJ41" si="12">IF(AND($W$5=$N$4,$W$4&gt;=N12,$W$4&lt;N11),Q12,0)</f>
        <v>#DIV/0!</v>
      </c>
      <c r="AK12" s="13" t="e">
        <f t="shared" ref="AK12:AK41" si="13">IF(AND($W$5=$O$4,$W$4&gt;=O12,$W$4&lt;O11),Q12,0)</f>
        <v>#DIV/0!</v>
      </c>
      <c r="AL12" s="13" t="e">
        <f t="shared" ref="AL12:AL41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7">
        <v>81</v>
      </c>
      <c r="J13" s="23">
        <v>80</v>
      </c>
      <c r="K13" s="27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1.03</v>
      </c>
      <c r="R13" s="23">
        <v>0.98</v>
      </c>
      <c r="X13" s="13" t="e">
        <f t="shared" si="3"/>
        <v>#DIV/0!</v>
      </c>
      <c r="Y13" s="13" t="e">
        <f t="shared" si="4"/>
        <v>#DIV/0!</v>
      </c>
      <c r="Z13" s="13" t="e">
        <f t="shared" si="5"/>
        <v>#DIV/0!</v>
      </c>
      <c r="AA13" s="13" t="e">
        <f t="shared" si="6"/>
        <v>#DIV/0!</v>
      </c>
      <c r="AB13" s="13" t="e">
        <f t="shared" si="0"/>
        <v>#DIV/0!</v>
      </c>
      <c r="AC13" s="13" t="e">
        <f t="shared" si="7"/>
        <v>#DIV/0!</v>
      </c>
      <c r="AD13" s="13" t="e">
        <f t="shared" si="9"/>
        <v>#DIV/0!</v>
      </c>
      <c r="AE13" s="13" t="e">
        <f t="shared" si="10"/>
        <v>#DIV/0!</v>
      </c>
      <c r="AF13" s="13" t="e">
        <f t="shared" si="1"/>
        <v>#DIV/0!</v>
      </c>
      <c r="AG13" s="13" t="e">
        <f t="shared" si="2"/>
        <v>#DIV/0!</v>
      </c>
      <c r="AH13" s="13" t="e">
        <f t="shared" si="8"/>
        <v>#DIV/0!</v>
      </c>
      <c r="AI13" s="13" t="e">
        <f t="shared" si="11"/>
        <v>#DIV/0!</v>
      </c>
      <c r="AJ13" s="13" t="e">
        <f t="shared" si="12"/>
        <v>#DIV/0!</v>
      </c>
      <c r="AK13" s="13" t="e">
        <f t="shared" si="13"/>
        <v>#DIV/0!</v>
      </c>
      <c r="AL13" s="13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7">
        <v>79</v>
      </c>
      <c r="J14" s="23">
        <v>78</v>
      </c>
      <c r="K14" s="27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1.02</v>
      </c>
      <c r="R14" s="23">
        <v>0.97</v>
      </c>
      <c r="X14" s="13" t="e">
        <f t="shared" si="3"/>
        <v>#DIV/0!</v>
      </c>
      <c r="Y14" s="13" t="e">
        <f t="shared" si="4"/>
        <v>#DIV/0!</v>
      </c>
      <c r="Z14" s="13" t="e">
        <f t="shared" si="5"/>
        <v>#DIV/0!</v>
      </c>
      <c r="AA14" s="13" t="e">
        <f t="shared" si="6"/>
        <v>#DIV/0!</v>
      </c>
      <c r="AB14" s="13" t="e">
        <f t="shared" si="0"/>
        <v>#DIV/0!</v>
      </c>
      <c r="AC14" s="13" t="e">
        <f t="shared" si="7"/>
        <v>#DIV/0!</v>
      </c>
      <c r="AD14" s="13" t="e">
        <f t="shared" si="9"/>
        <v>#DIV/0!</v>
      </c>
      <c r="AE14" s="13" t="e">
        <f t="shared" si="10"/>
        <v>#DIV/0!</v>
      </c>
      <c r="AF14" s="13" t="e">
        <f t="shared" si="1"/>
        <v>#DIV/0!</v>
      </c>
      <c r="AG14" s="13" t="e">
        <f t="shared" si="2"/>
        <v>#DIV/0!</v>
      </c>
      <c r="AH14" s="13" t="e">
        <f t="shared" si="8"/>
        <v>#DIV/0!</v>
      </c>
      <c r="AI14" s="13" t="e">
        <f t="shared" si="11"/>
        <v>#DIV/0!</v>
      </c>
      <c r="AJ14" s="13" t="e">
        <f t="shared" si="12"/>
        <v>#DIV/0!</v>
      </c>
      <c r="AK14" s="13" t="e">
        <f t="shared" si="13"/>
        <v>#DIV/0!</v>
      </c>
      <c r="AL14" s="13" t="e">
        <f t="shared" si="14"/>
        <v>#DIV/0!</v>
      </c>
    </row>
    <row r="15" spans="2:38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28">
        <v>78</v>
      </c>
      <c r="J15" s="17">
        <v>76</v>
      </c>
      <c r="K15" s="2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1.01</v>
      </c>
      <c r="R15" s="17">
        <v>0.96</v>
      </c>
      <c r="X15" s="13" t="e">
        <f t="shared" si="3"/>
        <v>#DIV/0!</v>
      </c>
      <c r="Y15" s="13" t="e">
        <f t="shared" si="4"/>
        <v>#DIV/0!</v>
      </c>
      <c r="Z15" s="13" t="e">
        <f t="shared" si="5"/>
        <v>#DIV/0!</v>
      </c>
      <c r="AA15" s="13" t="e">
        <f t="shared" si="6"/>
        <v>#DIV/0!</v>
      </c>
      <c r="AB15" s="13" t="e">
        <f t="shared" si="0"/>
        <v>#DIV/0!</v>
      </c>
      <c r="AC15" s="13" t="e">
        <f t="shared" si="7"/>
        <v>#DIV/0!</v>
      </c>
      <c r="AD15" s="13" t="e">
        <f t="shared" si="9"/>
        <v>#DIV/0!</v>
      </c>
      <c r="AE15" s="13" t="e">
        <f t="shared" si="10"/>
        <v>#DIV/0!</v>
      </c>
      <c r="AF15" s="13" t="e">
        <f t="shared" si="1"/>
        <v>#DIV/0!</v>
      </c>
      <c r="AG15" s="13" t="e">
        <f t="shared" si="2"/>
        <v>#DIV/0!</v>
      </c>
      <c r="AH15" s="13" t="e">
        <f t="shared" si="8"/>
        <v>#DIV/0!</v>
      </c>
      <c r="AI15" s="13" t="e">
        <f t="shared" si="11"/>
        <v>#DIV/0!</v>
      </c>
      <c r="AJ15" s="13" t="e">
        <f t="shared" si="12"/>
        <v>#DIV/0!</v>
      </c>
      <c r="AK15" s="13" t="e">
        <f t="shared" si="13"/>
        <v>#DIV/0!</v>
      </c>
      <c r="AL15" s="13" t="e">
        <f t="shared" si="14"/>
        <v>#DIV/0!</v>
      </c>
    </row>
    <row r="16" spans="2:38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6">
        <v>76</v>
      </c>
      <c r="J16" s="21">
        <v>75</v>
      </c>
      <c r="K16" s="26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21">
        <v>0.95</v>
      </c>
      <c r="X16" s="13" t="e">
        <f t="shared" si="3"/>
        <v>#DIV/0!</v>
      </c>
      <c r="Y16" s="13" t="e">
        <f t="shared" si="4"/>
        <v>#DIV/0!</v>
      </c>
      <c r="Z16" s="13" t="e">
        <f t="shared" si="5"/>
        <v>#DIV/0!</v>
      </c>
      <c r="AA16" s="13" t="e">
        <f t="shared" si="6"/>
        <v>#DIV/0!</v>
      </c>
      <c r="AB16" s="13" t="e">
        <f t="shared" si="0"/>
        <v>#DIV/0!</v>
      </c>
      <c r="AC16" s="13" t="e">
        <f t="shared" si="7"/>
        <v>#DIV/0!</v>
      </c>
      <c r="AD16" s="13" t="e">
        <f t="shared" si="9"/>
        <v>#DIV/0!</v>
      </c>
      <c r="AE16" s="13" t="e">
        <f t="shared" si="10"/>
        <v>#DIV/0!</v>
      </c>
      <c r="AF16" s="13" t="e">
        <f t="shared" si="1"/>
        <v>#DIV/0!</v>
      </c>
      <c r="AG16" s="13" t="e">
        <f t="shared" si="2"/>
        <v>#DIV/0!</v>
      </c>
      <c r="AH16" s="13" t="e">
        <f t="shared" si="8"/>
        <v>#DIV/0!</v>
      </c>
      <c r="AI16" s="13" t="e">
        <f t="shared" si="11"/>
        <v>#DIV/0!</v>
      </c>
      <c r="AJ16" s="13" t="e">
        <f t="shared" si="12"/>
        <v>#DIV/0!</v>
      </c>
      <c r="AK16" s="13" t="e">
        <f t="shared" si="13"/>
        <v>#DIV/0!</v>
      </c>
      <c r="AL16" s="13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7">
        <v>75</v>
      </c>
      <c r="J17" s="23">
        <v>73</v>
      </c>
      <c r="K17" s="27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23">
        <v>0.94</v>
      </c>
      <c r="X17" s="13" t="e">
        <f t="shared" si="3"/>
        <v>#DIV/0!</v>
      </c>
      <c r="Y17" s="13" t="e">
        <f t="shared" si="4"/>
        <v>#DIV/0!</v>
      </c>
      <c r="Z17" s="13" t="e">
        <f t="shared" si="5"/>
        <v>#DIV/0!</v>
      </c>
      <c r="AA17" s="13" t="e">
        <f t="shared" si="6"/>
        <v>#DIV/0!</v>
      </c>
      <c r="AB17" s="13" t="e">
        <f t="shared" si="0"/>
        <v>#DIV/0!</v>
      </c>
      <c r="AC17" s="13" t="e">
        <f t="shared" si="7"/>
        <v>#DIV/0!</v>
      </c>
      <c r="AD17" s="13" t="e">
        <f t="shared" si="9"/>
        <v>#DIV/0!</v>
      </c>
      <c r="AE17" s="13" t="e">
        <f t="shared" si="10"/>
        <v>#DIV/0!</v>
      </c>
      <c r="AF17" s="13" t="e">
        <f t="shared" si="1"/>
        <v>#DIV/0!</v>
      </c>
      <c r="AG17" s="13" t="e">
        <f t="shared" si="2"/>
        <v>#DIV/0!</v>
      </c>
      <c r="AH17" s="13" t="e">
        <f t="shared" si="8"/>
        <v>#DIV/0!</v>
      </c>
      <c r="AI17" s="13" t="e">
        <f t="shared" si="11"/>
        <v>#DIV/0!</v>
      </c>
      <c r="AJ17" s="13" t="e">
        <f t="shared" si="12"/>
        <v>#DIV/0!</v>
      </c>
      <c r="AK17" s="13" t="e">
        <f t="shared" si="13"/>
        <v>#DIV/0!</v>
      </c>
      <c r="AL17" s="13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7">
        <v>73</v>
      </c>
      <c r="J18" s="23">
        <v>72</v>
      </c>
      <c r="K18" s="27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23">
        <v>0.93</v>
      </c>
      <c r="X18" s="13" t="e">
        <f t="shared" si="3"/>
        <v>#DIV/0!</v>
      </c>
      <c r="Y18" s="13" t="e">
        <f t="shared" si="4"/>
        <v>#DIV/0!</v>
      </c>
      <c r="Z18" s="13" t="e">
        <f t="shared" si="5"/>
        <v>#DIV/0!</v>
      </c>
      <c r="AA18" s="13" t="e">
        <f t="shared" si="6"/>
        <v>#DIV/0!</v>
      </c>
      <c r="AB18" s="13" t="e">
        <f t="shared" si="0"/>
        <v>#DIV/0!</v>
      </c>
      <c r="AC18" s="13" t="e">
        <f t="shared" si="7"/>
        <v>#DIV/0!</v>
      </c>
      <c r="AD18" s="13" t="e">
        <f t="shared" si="9"/>
        <v>#DIV/0!</v>
      </c>
      <c r="AE18" s="13" t="e">
        <f t="shared" si="10"/>
        <v>#DIV/0!</v>
      </c>
      <c r="AF18" s="13" t="e">
        <f t="shared" si="1"/>
        <v>#DIV/0!</v>
      </c>
      <c r="AG18" s="13" t="e">
        <f t="shared" si="2"/>
        <v>#DIV/0!</v>
      </c>
      <c r="AH18" s="13" t="e">
        <f t="shared" si="8"/>
        <v>#DIV/0!</v>
      </c>
      <c r="AI18" s="13" t="e">
        <f t="shared" si="11"/>
        <v>#DIV/0!</v>
      </c>
      <c r="AJ18" s="13" t="e">
        <f t="shared" si="12"/>
        <v>#DIV/0!</v>
      </c>
      <c r="AK18" s="13" t="e">
        <f t="shared" si="13"/>
        <v>#DIV/0!</v>
      </c>
      <c r="AL18" s="13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7">
        <v>72</v>
      </c>
      <c r="J19" s="23">
        <v>70</v>
      </c>
      <c r="K19" s="27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23">
        <v>0.92</v>
      </c>
      <c r="X19" s="13" t="e">
        <f t="shared" si="3"/>
        <v>#DIV/0!</v>
      </c>
      <c r="Y19" s="13" t="e">
        <f t="shared" si="4"/>
        <v>#DIV/0!</v>
      </c>
      <c r="Z19" s="13" t="e">
        <f t="shared" si="5"/>
        <v>#DIV/0!</v>
      </c>
      <c r="AA19" s="13" t="e">
        <f t="shared" si="6"/>
        <v>#DIV/0!</v>
      </c>
      <c r="AB19" s="13" t="e">
        <f t="shared" si="0"/>
        <v>#DIV/0!</v>
      </c>
      <c r="AC19" s="13" t="e">
        <f t="shared" si="7"/>
        <v>#DIV/0!</v>
      </c>
      <c r="AD19" s="13" t="e">
        <f t="shared" si="9"/>
        <v>#DIV/0!</v>
      </c>
      <c r="AE19" s="13" t="e">
        <f t="shared" si="10"/>
        <v>#DIV/0!</v>
      </c>
      <c r="AF19" s="13" t="e">
        <f t="shared" si="1"/>
        <v>#DIV/0!</v>
      </c>
      <c r="AG19" s="13" t="e">
        <f t="shared" si="2"/>
        <v>#DIV/0!</v>
      </c>
      <c r="AH19" s="13" t="e">
        <f t="shared" si="8"/>
        <v>#DIV/0!</v>
      </c>
      <c r="AI19" s="13" t="e">
        <f t="shared" si="11"/>
        <v>#DIV/0!</v>
      </c>
      <c r="AJ19" s="13" t="e">
        <f t="shared" si="12"/>
        <v>#DIV/0!</v>
      </c>
      <c r="AK19" s="13" t="e">
        <f t="shared" si="13"/>
        <v>#DIV/0!</v>
      </c>
      <c r="AL19" s="13" t="e">
        <f t="shared" si="14"/>
        <v>#DIV/0!</v>
      </c>
    </row>
    <row r="20" spans="2:38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28">
        <v>70</v>
      </c>
      <c r="J20" s="17">
        <v>69</v>
      </c>
      <c r="K20" s="2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0.96</v>
      </c>
      <c r="R20" s="17">
        <v>0.91</v>
      </c>
      <c r="X20" s="13" t="e">
        <f t="shared" si="3"/>
        <v>#DIV/0!</v>
      </c>
      <c r="Y20" s="13" t="e">
        <f t="shared" si="4"/>
        <v>#DIV/0!</v>
      </c>
      <c r="Z20" s="13" t="e">
        <f t="shared" si="5"/>
        <v>#DIV/0!</v>
      </c>
      <c r="AA20" s="13" t="e">
        <f t="shared" si="6"/>
        <v>#DIV/0!</v>
      </c>
      <c r="AB20" s="13" t="e">
        <f t="shared" si="0"/>
        <v>#DIV/0!</v>
      </c>
      <c r="AC20" s="13" t="e">
        <f t="shared" si="7"/>
        <v>#DIV/0!</v>
      </c>
      <c r="AD20" s="13" t="e">
        <f t="shared" si="9"/>
        <v>#DIV/0!</v>
      </c>
      <c r="AE20" s="13" t="e">
        <f t="shared" si="10"/>
        <v>#DIV/0!</v>
      </c>
      <c r="AF20" s="13" t="e">
        <f t="shared" si="1"/>
        <v>#DIV/0!</v>
      </c>
      <c r="AG20" s="13" t="e">
        <f t="shared" si="2"/>
        <v>#DIV/0!</v>
      </c>
      <c r="AH20" s="13" t="e">
        <f t="shared" si="8"/>
        <v>#DIV/0!</v>
      </c>
      <c r="AI20" s="13" t="e">
        <f t="shared" si="11"/>
        <v>#DIV/0!</v>
      </c>
      <c r="AJ20" s="13" t="e">
        <f t="shared" si="12"/>
        <v>#DIV/0!</v>
      </c>
      <c r="AK20" s="13" t="e">
        <f t="shared" si="13"/>
        <v>#DIV/0!</v>
      </c>
      <c r="AL20" s="13" t="e">
        <f t="shared" si="14"/>
        <v>#DIV/0!</v>
      </c>
    </row>
    <row r="21" spans="2:38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6">
        <v>69</v>
      </c>
      <c r="J21" s="21">
        <v>67</v>
      </c>
      <c r="K21" s="26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21">
        <v>0.9</v>
      </c>
      <c r="X21" s="13" t="e">
        <f t="shared" si="3"/>
        <v>#DIV/0!</v>
      </c>
      <c r="Y21" s="13" t="e">
        <f t="shared" si="4"/>
        <v>#DIV/0!</v>
      </c>
      <c r="Z21" s="13" t="e">
        <f t="shared" si="5"/>
        <v>#DIV/0!</v>
      </c>
      <c r="AA21" s="13" t="e">
        <f t="shared" si="6"/>
        <v>#DIV/0!</v>
      </c>
      <c r="AB21" s="13" t="e">
        <f t="shared" si="0"/>
        <v>#DIV/0!</v>
      </c>
      <c r="AC21" s="13" t="e">
        <f t="shared" si="7"/>
        <v>#DIV/0!</v>
      </c>
      <c r="AD21" s="13" t="e">
        <f t="shared" si="9"/>
        <v>#DIV/0!</v>
      </c>
      <c r="AE21" s="13" t="e">
        <f t="shared" si="10"/>
        <v>#DIV/0!</v>
      </c>
      <c r="AF21" s="13" t="e">
        <f t="shared" si="1"/>
        <v>#DIV/0!</v>
      </c>
      <c r="AG21" s="13" t="e">
        <f t="shared" si="2"/>
        <v>#DIV/0!</v>
      </c>
      <c r="AH21" s="13" t="e">
        <f t="shared" si="8"/>
        <v>#DIV/0!</v>
      </c>
      <c r="AI21" s="13" t="e">
        <f t="shared" si="11"/>
        <v>#DIV/0!</v>
      </c>
      <c r="AJ21" s="13" t="e">
        <f t="shared" si="12"/>
        <v>#DIV/0!</v>
      </c>
      <c r="AK21" s="13" t="e">
        <f t="shared" si="13"/>
        <v>#DIV/0!</v>
      </c>
      <c r="AL21" s="13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7">
        <v>68</v>
      </c>
      <c r="J22" s="23">
        <v>66</v>
      </c>
      <c r="K22" s="27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23">
        <v>0.89</v>
      </c>
      <c r="X22" s="13" t="e">
        <f t="shared" si="3"/>
        <v>#DIV/0!</v>
      </c>
      <c r="Y22" s="13" t="e">
        <f t="shared" si="4"/>
        <v>#DIV/0!</v>
      </c>
      <c r="Z22" s="13" t="e">
        <f t="shared" si="5"/>
        <v>#DIV/0!</v>
      </c>
      <c r="AA22" s="13" t="e">
        <f t="shared" si="6"/>
        <v>#DIV/0!</v>
      </c>
      <c r="AB22" s="13" t="e">
        <f t="shared" si="0"/>
        <v>#DIV/0!</v>
      </c>
      <c r="AC22" s="13" t="e">
        <f t="shared" si="7"/>
        <v>#DIV/0!</v>
      </c>
      <c r="AD22" s="13" t="e">
        <f t="shared" si="9"/>
        <v>#DIV/0!</v>
      </c>
      <c r="AE22" s="13" t="e">
        <f t="shared" si="10"/>
        <v>#DIV/0!</v>
      </c>
      <c r="AF22" s="13" t="e">
        <f t="shared" si="1"/>
        <v>#DIV/0!</v>
      </c>
      <c r="AG22" s="13" t="e">
        <f t="shared" si="2"/>
        <v>#DIV/0!</v>
      </c>
      <c r="AH22" s="13" t="e">
        <f t="shared" si="8"/>
        <v>#DIV/0!</v>
      </c>
      <c r="AI22" s="13" t="e">
        <f t="shared" si="11"/>
        <v>#DIV/0!</v>
      </c>
      <c r="AJ22" s="13" t="e">
        <f t="shared" si="12"/>
        <v>#DIV/0!</v>
      </c>
      <c r="AK22" s="13" t="e">
        <f t="shared" si="13"/>
        <v>#DIV/0!</v>
      </c>
      <c r="AL22" s="13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7">
        <v>66</v>
      </c>
      <c r="J23" s="23">
        <v>65</v>
      </c>
      <c r="K23" s="27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23">
        <v>0.88</v>
      </c>
      <c r="X23" s="13" t="e">
        <f t="shared" si="3"/>
        <v>#DIV/0!</v>
      </c>
      <c r="Y23" s="13" t="e">
        <f t="shared" si="4"/>
        <v>#DIV/0!</v>
      </c>
      <c r="Z23" s="13" t="e">
        <f t="shared" si="5"/>
        <v>#DIV/0!</v>
      </c>
      <c r="AA23" s="13" t="e">
        <f t="shared" si="6"/>
        <v>#DIV/0!</v>
      </c>
      <c r="AB23" s="13" t="e">
        <f t="shared" si="0"/>
        <v>#DIV/0!</v>
      </c>
      <c r="AC23" s="13" t="e">
        <f t="shared" si="7"/>
        <v>#DIV/0!</v>
      </c>
      <c r="AD23" s="13" t="e">
        <f t="shared" si="9"/>
        <v>#DIV/0!</v>
      </c>
      <c r="AE23" s="13" t="e">
        <f t="shared" si="10"/>
        <v>#DIV/0!</v>
      </c>
      <c r="AF23" s="13" t="e">
        <f t="shared" si="1"/>
        <v>#DIV/0!</v>
      </c>
      <c r="AG23" s="13" t="e">
        <f t="shared" si="2"/>
        <v>#DIV/0!</v>
      </c>
      <c r="AH23" s="13" t="e">
        <f t="shared" si="8"/>
        <v>#DIV/0!</v>
      </c>
      <c r="AI23" s="13" t="e">
        <f t="shared" si="11"/>
        <v>#DIV/0!</v>
      </c>
      <c r="AJ23" s="13" t="e">
        <f t="shared" si="12"/>
        <v>#DIV/0!</v>
      </c>
      <c r="AK23" s="13" t="e">
        <f t="shared" si="13"/>
        <v>#DIV/0!</v>
      </c>
      <c r="AL23" s="13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7">
        <v>65</v>
      </c>
      <c r="J24" s="23">
        <v>63</v>
      </c>
      <c r="K24" s="27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23">
        <v>0.87</v>
      </c>
      <c r="X24" s="13" t="e">
        <f t="shared" si="3"/>
        <v>#DIV/0!</v>
      </c>
      <c r="Y24" s="13" t="e">
        <f t="shared" si="4"/>
        <v>#DIV/0!</v>
      </c>
      <c r="Z24" s="13" t="e">
        <f t="shared" si="5"/>
        <v>#DIV/0!</v>
      </c>
      <c r="AA24" s="13" t="e">
        <f t="shared" si="6"/>
        <v>#DIV/0!</v>
      </c>
      <c r="AB24" s="13" t="e">
        <f t="shared" si="0"/>
        <v>#DIV/0!</v>
      </c>
      <c r="AC24" s="13" t="e">
        <f t="shared" si="7"/>
        <v>#DIV/0!</v>
      </c>
      <c r="AD24" s="13" t="e">
        <f t="shared" si="9"/>
        <v>#DIV/0!</v>
      </c>
      <c r="AE24" s="13" t="e">
        <f t="shared" si="10"/>
        <v>#DIV/0!</v>
      </c>
      <c r="AF24" s="13" t="e">
        <f t="shared" si="1"/>
        <v>#DIV/0!</v>
      </c>
      <c r="AG24" s="13" t="e">
        <f t="shared" si="2"/>
        <v>#DIV/0!</v>
      </c>
      <c r="AH24" s="13" t="e">
        <f t="shared" si="8"/>
        <v>#DIV/0!</v>
      </c>
      <c r="AI24" s="13" t="e">
        <f t="shared" si="11"/>
        <v>#DIV/0!</v>
      </c>
      <c r="AJ24" s="13" t="e">
        <f t="shared" si="12"/>
        <v>#DIV/0!</v>
      </c>
      <c r="AK24" s="13" t="e">
        <f t="shared" si="13"/>
        <v>#DIV/0!</v>
      </c>
      <c r="AL24" s="13" t="e">
        <f t="shared" si="14"/>
        <v>#DIV/0!</v>
      </c>
    </row>
    <row r="25" spans="2:38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28">
        <v>64</v>
      </c>
      <c r="J25" s="17">
        <v>62</v>
      </c>
      <c r="K25" s="2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0.91</v>
      </c>
      <c r="R25" s="17">
        <v>0.86</v>
      </c>
      <c r="X25" s="13" t="e">
        <f t="shared" si="3"/>
        <v>#DIV/0!</v>
      </c>
      <c r="Y25" s="13" t="e">
        <f t="shared" si="4"/>
        <v>#DIV/0!</v>
      </c>
      <c r="Z25" s="13" t="e">
        <f t="shared" si="5"/>
        <v>#DIV/0!</v>
      </c>
      <c r="AA25" s="13" t="e">
        <f t="shared" si="6"/>
        <v>#DIV/0!</v>
      </c>
      <c r="AB25" s="13" t="e">
        <f t="shared" si="0"/>
        <v>#DIV/0!</v>
      </c>
      <c r="AC25" s="13" t="e">
        <f t="shared" si="7"/>
        <v>#DIV/0!</v>
      </c>
      <c r="AD25" s="13" t="e">
        <f t="shared" si="9"/>
        <v>#DIV/0!</v>
      </c>
      <c r="AE25" s="13" t="e">
        <f t="shared" si="10"/>
        <v>#DIV/0!</v>
      </c>
      <c r="AF25" s="13" t="e">
        <f t="shared" si="1"/>
        <v>#DIV/0!</v>
      </c>
      <c r="AG25" s="13" t="e">
        <f t="shared" si="2"/>
        <v>#DIV/0!</v>
      </c>
      <c r="AH25" s="13" t="e">
        <f t="shared" si="8"/>
        <v>#DIV/0!</v>
      </c>
      <c r="AI25" s="13" t="e">
        <f t="shared" si="11"/>
        <v>#DIV/0!</v>
      </c>
      <c r="AJ25" s="13" t="e">
        <f t="shared" si="12"/>
        <v>#DIV/0!</v>
      </c>
      <c r="AK25" s="13" t="e">
        <f t="shared" si="13"/>
        <v>#DIV/0!</v>
      </c>
      <c r="AL25" s="13" t="e">
        <f t="shared" si="14"/>
        <v>#DIV/0!</v>
      </c>
    </row>
    <row r="26" spans="2:38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21">
        <v>0.85</v>
      </c>
      <c r="X26" s="13" t="e">
        <f t="shared" si="3"/>
        <v>#DIV/0!</v>
      </c>
      <c r="Y26" s="13" t="e">
        <f t="shared" si="4"/>
        <v>#DIV/0!</v>
      </c>
      <c r="Z26" s="13" t="e">
        <f t="shared" si="5"/>
        <v>#DIV/0!</v>
      </c>
      <c r="AA26" s="13" t="e">
        <f t="shared" si="6"/>
        <v>#DIV/0!</v>
      </c>
      <c r="AB26" s="13" t="e">
        <f t="shared" si="0"/>
        <v>#DIV/0!</v>
      </c>
      <c r="AC26" s="13" t="e">
        <f t="shared" si="7"/>
        <v>#DIV/0!</v>
      </c>
      <c r="AD26" s="13" t="e">
        <f t="shared" si="9"/>
        <v>#DIV/0!</v>
      </c>
      <c r="AE26" s="13" t="e">
        <f t="shared" si="10"/>
        <v>#DIV/0!</v>
      </c>
      <c r="AF26" s="13" t="e">
        <f t="shared" si="1"/>
        <v>#DIV/0!</v>
      </c>
      <c r="AG26" s="13" t="e">
        <f t="shared" si="2"/>
        <v>#DIV/0!</v>
      </c>
      <c r="AH26" s="13" t="e">
        <f t="shared" si="8"/>
        <v>#DIV/0!</v>
      </c>
      <c r="AI26" s="13" t="e">
        <f t="shared" si="11"/>
        <v>#DIV/0!</v>
      </c>
      <c r="AJ26" s="13" t="e">
        <f t="shared" si="12"/>
        <v>#DIV/0!</v>
      </c>
      <c r="AK26" s="13" t="e">
        <f t="shared" si="13"/>
        <v>#DIV/0!</v>
      </c>
      <c r="AL26" s="13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23">
        <v>0.84</v>
      </c>
      <c r="X27" s="13" t="e">
        <f t="shared" si="3"/>
        <v>#DIV/0!</v>
      </c>
      <c r="Y27" s="13" t="e">
        <f t="shared" si="4"/>
        <v>#DIV/0!</v>
      </c>
      <c r="Z27" s="13" t="e">
        <f t="shared" si="5"/>
        <v>#DIV/0!</v>
      </c>
      <c r="AA27" s="13" t="e">
        <f t="shared" si="6"/>
        <v>#DIV/0!</v>
      </c>
      <c r="AB27" s="13" t="e">
        <f t="shared" si="0"/>
        <v>#DIV/0!</v>
      </c>
      <c r="AC27" s="13" t="e">
        <f t="shared" si="7"/>
        <v>#DIV/0!</v>
      </c>
      <c r="AD27" s="13" t="e">
        <f t="shared" si="9"/>
        <v>#DIV/0!</v>
      </c>
      <c r="AE27" s="13" t="e">
        <f t="shared" si="10"/>
        <v>#DIV/0!</v>
      </c>
      <c r="AF27" s="13" t="e">
        <f t="shared" si="1"/>
        <v>#DIV/0!</v>
      </c>
      <c r="AG27" s="13" t="e">
        <f t="shared" si="2"/>
        <v>#DIV/0!</v>
      </c>
      <c r="AH27" s="13" t="e">
        <f t="shared" si="8"/>
        <v>#DIV/0!</v>
      </c>
      <c r="AI27" s="13" t="e">
        <f t="shared" si="11"/>
        <v>#DIV/0!</v>
      </c>
      <c r="AJ27" s="13" t="e">
        <f t="shared" si="12"/>
        <v>#DIV/0!</v>
      </c>
      <c r="AK27" s="13" t="e">
        <f t="shared" si="13"/>
        <v>#DIV/0!</v>
      </c>
      <c r="AL27" s="13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23">
        <v>0.83</v>
      </c>
      <c r="X28" s="13" t="e">
        <f t="shared" si="3"/>
        <v>#DIV/0!</v>
      </c>
      <c r="Y28" s="13" t="e">
        <f t="shared" si="4"/>
        <v>#DIV/0!</v>
      </c>
      <c r="Z28" s="13" t="e">
        <f t="shared" si="5"/>
        <v>#DIV/0!</v>
      </c>
      <c r="AA28" s="13" t="e">
        <f t="shared" si="6"/>
        <v>#DIV/0!</v>
      </c>
      <c r="AB28" s="13" t="e">
        <f t="shared" si="0"/>
        <v>#DIV/0!</v>
      </c>
      <c r="AC28" s="13" t="e">
        <f t="shared" si="7"/>
        <v>#DIV/0!</v>
      </c>
      <c r="AD28" s="13" t="e">
        <f t="shared" si="9"/>
        <v>#DIV/0!</v>
      </c>
      <c r="AE28" s="13" t="e">
        <f t="shared" si="10"/>
        <v>#DIV/0!</v>
      </c>
      <c r="AF28" s="13" t="e">
        <f t="shared" si="1"/>
        <v>#DIV/0!</v>
      </c>
      <c r="AG28" s="13" t="e">
        <f t="shared" si="2"/>
        <v>#DIV/0!</v>
      </c>
      <c r="AH28" s="13" t="e">
        <f t="shared" si="8"/>
        <v>#DIV/0!</v>
      </c>
      <c r="AI28" s="13" t="e">
        <f t="shared" si="11"/>
        <v>#DIV/0!</v>
      </c>
      <c r="AJ28" s="13" t="e">
        <f t="shared" si="12"/>
        <v>#DIV/0!</v>
      </c>
      <c r="AK28" s="13" t="e">
        <f t="shared" si="13"/>
        <v>#DIV/0!</v>
      </c>
      <c r="AL28" s="13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23">
        <v>0.82</v>
      </c>
      <c r="X29" s="13" t="e">
        <f t="shared" si="3"/>
        <v>#DIV/0!</v>
      </c>
      <c r="Y29" s="13" t="e">
        <f t="shared" si="4"/>
        <v>#DIV/0!</v>
      </c>
      <c r="Z29" s="13" t="e">
        <f t="shared" si="5"/>
        <v>#DIV/0!</v>
      </c>
      <c r="AA29" s="13" t="e">
        <f t="shared" si="6"/>
        <v>#DIV/0!</v>
      </c>
      <c r="AB29" s="13" t="e">
        <f t="shared" si="0"/>
        <v>#DIV/0!</v>
      </c>
      <c r="AC29" s="13" t="e">
        <f t="shared" si="7"/>
        <v>#DIV/0!</v>
      </c>
      <c r="AD29" s="13" t="e">
        <f t="shared" si="9"/>
        <v>#DIV/0!</v>
      </c>
      <c r="AE29" s="13" t="e">
        <f t="shared" si="10"/>
        <v>#DIV/0!</v>
      </c>
      <c r="AF29" s="13" t="e">
        <f t="shared" si="1"/>
        <v>#DIV/0!</v>
      </c>
      <c r="AG29" s="13" t="e">
        <f t="shared" si="2"/>
        <v>#DIV/0!</v>
      </c>
      <c r="AH29" s="13" t="e">
        <f t="shared" si="8"/>
        <v>#DIV/0!</v>
      </c>
      <c r="AI29" s="13" t="e">
        <f t="shared" si="11"/>
        <v>#DIV/0!</v>
      </c>
      <c r="AJ29" s="13" t="e">
        <f t="shared" si="12"/>
        <v>#DIV/0!</v>
      </c>
      <c r="AK29" s="13" t="e">
        <f t="shared" si="13"/>
        <v>#DIV/0!</v>
      </c>
      <c r="AL29" s="13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23">
        <v>0.81</v>
      </c>
      <c r="X30" s="13" t="e">
        <f t="shared" si="3"/>
        <v>#DIV/0!</v>
      </c>
      <c r="Y30" s="13" t="e">
        <f t="shared" si="4"/>
        <v>#DIV/0!</v>
      </c>
      <c r="Z30" s="13" t="e">
        <f t="shared" si="5"/>
        <v>#DIV/0!</v>
      </c>
      <c r="AA30" s="13" t="e">
        <f t="shared" si="6"/>
        <v>#DIV/0!</v>
      </c>
      <c r="AB30" s="13" t="e">
        <f t="shared" si="0"/>
        <v>#DIV/0!</v>
      </c>
      <c r="AC30" s="13" t="e">
        <f t="shared" si="7"/>
        <v>#DIV/0!</v>
      </c>
      <c r="AD30" s="13" t="e">
        <f t="shared" si="9"/>
        <v>#DIV/0!</v>
      </c>
      <c r="AE30" s="13" t="e">
        <f t="shared" si="10"/>
        <v>#DIV/0!</v>
      </c>
      <c r="AF30" s="13" t="e">
        <f t="shared" si="1"/>
        <v>#DIV/0!</v>
      </c>
      <c r="AG30" s="13" t="e">
        <f t="shared" si="2"/>
        <v>#DIV/0!</v>
      </c>
      <c r="AH30" s="13" t="e">
        <f t="shared" si="8"/>
        <v>#DIV/0!</v>
      </c>
      <c r="AI30" s="13" t="e">
        <f t="shared" si="11"/>
        <v>#DIV/0!</v>
      </c>
      <c r="AJ30" s="13" t="e">
        <f t="shared" si="12"/>
        <v>#DIV/0!</v>
      </c>
      <c r="AK30" s="13" t="e">
        <f t="shared" si="13"/>
        <v>#DIV/0!</v>
      </c>
      <c r="AL30" s="13" t="e">
        <f t="shared" si="14"/>
        <v>#DIV/0!</v>
      </c>
    </row>
    <row r="31" spans="2:38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6">
        <v>56</v>
      </c>
      <c r="J31" s="21">
        <v>55</v>
      </c>
      <c r="K31" s="26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21">
        <v>0.8</v>
      </c>
      <c r="X31" s="13" t="e">
        <f t="shared" si="3"/>
        <v>#DIV/0!</v>
      </c>
      <c r="Y31" s="13" t="e">
        <f t="shared" si="4"/>
        <v>#DIV/0!</v>
      </c>
      <c r="Z31" s="13" t="e">
        <f t="shared" si="5"/>
        <v>#DIV/0!</v>
      </c>
      <c r="AA31" s="13" t="e">
        <f t="shared" si="6"/>
        <v>#DIV/0!</v>
      </c>
      <c r="AB31" s="13" t="e">
        <f t="shared" si="0"/>
        <v>#DIV/0!</v>
      </c>
      <c r="AC31" s="13" t="e">
        <f t="shared" si="7"/>
        <v>#DIV/0!</v>
      </c>
      <c r="AD31" s="13" t="e">
        <f t="shared" si="9"/>
        <v>#DIV/0!</v>
      </c>
      <c r="AE31" s="13" t="e">
        <f t="shared" si="10"/>
        <v>#DIV/0!</v>
      </c>
      <c r="AF31" s="13" t="e">
        <f t="shared" si="1"/>
        <v>#DIV/0!</v>
      </c>
      <c r="AG31" s="13" t="e">
        <f t="shared" si="2"/>
        <v>#DIV/0!</v>
      </c>
      <c r="AH31" s="13" t="e">
        <f t="shared" si="8"/>
        <v>#DIV/0!</v>
      </c>
      <c r="AI31" s="13" t="e">
        <f t="shared" si="11"/>
        <v>#DIV/0!</v>
      </c>
      <c r="AJ31" s="13" t="e">
        <f t="shared" si="12"/>
        <v>#DIV/0!</v>
      </c>
      <c r="AK31" s="13" t="e">
        <f t="shared" si="13"/>
        <v>#DIV/0!</v>
      </c>
      <c r="AL31" s="13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7">
        <v>55</v>
      </c>
      <c r="J32" s="23">
        <v>54</v>
      </c>
      <c r="K32" s="27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23">
        <v>0.79</v>
      </c>
      <c r="X32" s="13" t="e">
        <f t="shared" si="3"/>
        <v>#DIV/0!</v>
      </c>
      <c r="Y32" s="13" t="e">
        <f t="shared" si="4"/>
        <v>#DIV/0!</v>
      </c>
      <c r="Z32" s="13" t="e">
        <f t="shared" si="5"/>
        <v>#DIV/0!</v>
      </c>
      <c r="AA32" s="13" t="e">
        <f t="shared" si="6"/>
        <v>#DIV/0!</v>
      </c>
      <c r="AB32" s="13" t="e">
        <f t="shared" si="0"/>
        <v>#DIV/0!</v>
      </c>
      <c r="AC32" s="13" t="e">
        <f t="shared" si="7"/>
        <v>#DIV/0!</v>
      </c>
      <c r="AD32" s="13" t="e">
        <f t="shared" si="9"/>
        <v>#DIV/0!</v>
      </c>
      <c r="AE32" s="13" t="e">
        <f t="shared" si="10"/>
        <v>#DIV/0!</v>
      </c>
      <c r="AF32" s="13" t="e">
        <f t="shared" si="1"/>
        <v>#DIV/0!</v>
      </c>
      <c r="AG32" s="13" t="e">
        <f t="shared" si="2"/>
        <v>#DIV/0!</v>
      </c>
      <c r="AH32" s="13" t="e">
        <f t="shared" si="8"/>
        <v>#DIV/0!</v>
      </c>
      <c r="AI32" s="13" t="e">
        <f t="shared" si="11"/>
        <v>#DIV/0!</v>
      </c>
      <c r="AJ32" s="13" t="e">
        <f t="shared" si="12"/>
        <v>#DIV/0!</v>
      </c>
      <c r="AK32" s="13" t="e">
        <f t="shared" si="13"/>
        <v>#DIV/0!</v>
      </c>
      <c r="AL32" s="13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7">
        <v>54</v>
      </c>
      <c r="J33" s="23">
        <v>52</v>
      </c>
      <c r="K33" s="27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23">
        <v>0.78</v>
      </c>
      <c r="X33" s="13" t="e">
        <f t="shared" si="3"/>
        <v>#DIV/0!</v>
      </c>
      <c r="Y33" s="13" t="e">
        <f t="shared" si="4"/>
        <v>#DIV/0!</v>
      </c>
      <c r="Z33" s="13" t="e">
        <f t="shared" si="5"/>
        <v>#DIV/0!</v>
      </c>
      <c r="AA33" s="13" t="e">
        <f t="shared" si="6"/>
        <v>#DIV/0!</v>
      </c>
      <c r="AB33" s="13" t="e">
        <f t="shared" si="0"/>
        <v>#DIV/0!</v>
      </c>
      <c r="AC33" s="13" t="e">
        <f t="shared" si="7"/>
        <v>#DIV/0!</v>
      </c>
      <c r="AD33" s="13" t="e">
        <f t="shared" si="9"/>
        <v>#DIV/0!</v>
      </c>
      <c r="AE33" s="13" t="e">
        <f t="shared" si="10"/>
        <v>#DIV/0!</v>
      </c>
      <c r="AF33" s="13" t="e">
        <f t="shared" si="1"/>
        <v>#DIV/0!</v>
      </c>
      <c r="AG33" s="13" t="e">
        <f t="shared" si="2"/>
        <v>#DIV/0!</v>
      </c>
      <c r="AH33" s="13" t="e">
        <f t="shared" si="8"/>
        <v>#DIV/0!</v>
      </c>
      <c r="AI33" s="13" t="e">
        <f t="shared" si="11"/>
        <v>#DIV/0!</v>
      </c>
      <c r="AJ33" s="13" t="e">
        <f t="shared" si="12"/>
        <v>#DIV/0!</v>
      </c>
      <c r="AK33" s="13" t="e">
        <f t="shared" si="13"/>
        <v>#DIV/0!</v>
      </c>
      <c r="AL33" s="13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7">
        <v>53</v>
      </c>
      <c r="J34" s="23">
        <v>51</v>
      </c>
      <c r="K34" s="27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23">
        <v>0.77</v>
      </c>
      <c r="X34" s="13" t="e">
        <f t="shared" si="3"/>
        <v>#DIV/0!</v>
      </c>
      <c r="Y34" s="13" t="e">
        <f t="shared" si="4"/>
        <v>#DIV/0!</v>
      </c>
      <c r="Z34" s="13" t="e">
        <f t="shared" si="5"/>
        <v>#DIV/0!</v>
      </c>
      <c r="AA34" s="13" t="e">
        <f t="shared" si="6"/>
        <v>#DIV/0!</v>
      </c>
      <c r="AB34" s="13" t="e">
        <f t="shared" si="0"/>
        <v>#DIV/0!</v>
      </c>
      <c r="AC34" s="13" t="e">
        <f t="shared" si="7"/>
        <v>#DIV/0!</v>
      </c>
      <c r="AD34" s="13" t="e">
        <f t="shared" si="9"/>
        <v>#DIV/0!</v>
      </c>
      <c r="AE34" s="13" t="e">
        <f t="shared" si="10"/>
        <v>#DIV/0!</v>
      </c>
      <c r="AF34" s="13" t="e">
        <f t="shared" si="1"/>
        <v>#DIV/0!</v>
      </c>
      <c r="AG34" s="13" t="e">
        <f t="shared" si="2"/>
        <v>#DIV/0!</v>
      </c>
      <c r="AH34" s="13" t="e">
        <f t="shared" si="8"/>
        <v>#DIV/0!</v>
      </c>
      <c r="AI34" s="13" t="e">
        <f t="shared" si="11"/>
        <v>#DIV/0!</v>
      </c>
      <c r="AJ34" s="13" t="e">
        <f t="shared" si="12"/>
        <v>#DIV/0!</v>
      </c>
      <c r="AK34" s="13" t="e">
        <f t="shared" si="13"/>
        <v>#DIV/0!</v>
      </c>
      <c r="AL34" s="13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7">
        <v>52</v>
      </c>
      <c r="J35" s="23">
        <v>50</v>
      </c>
      <c r="K35" s="27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23">
        <v>0.76</v>
      </c>
      <c r="X35" s="13" t="e">
        <f t="shared" si="3"/>
        <v>#DIV/0!</v>
      </c>
      <c r="Y35" s="13" t="e">
        <f t="shared" si="4"/>
        <v>#DIV/0!</v>
      </c>
      <c r="Z35" s="13" t="e">
        <f t="shared" si="5"/>
        <v>#DIV/0!</v>
      </c>
      <c r="AA35" s="13" t="e">
        <f t="shared" si="6"/>
        <v>#DIV/0!</v>
      </c>
      <c r="AB35" s="13" t="e">
        <f t="shared" si="0"/>
        <v>#DIV/0!</v>
      </c>
      <c r="AC35" s="13" t="e">
        <f t="shared" si="7"/>
        <v>#DIV/0!</v>
      </c>
      <c r="AD35" s="13" t="e">
        <f t="shared" si="9"/>
        <v>#DIV/0!</v>
      </c>
      <c r="AE35" s="13" t="e">
        <f t="shared" si="10"/>
        <v>#DIV/0!</v>
      </c>
      <c r="AF35" s="13" t="e">
        <f t="shared" si="1"/>
        <v>#DIV/0!</v>
      </c>
      <c r="AG35" s="13" t="e">
        <f t="shared" si="2"/>
        <v>#DIV/0!</v>
      </c>
      <c r="AH35" s="13" t="e">
        <f t="shared" si="8"/>
        <v>#DIV/0!</v>
      </c>
      <c r="AI35" s="13" t="e">
        <f t="shared" si="11"/>
        <v>#DIV/0!</v>
      </c>
      <c r="AJ35" s="13" t="e">
        <f t="shared" si="12"/>
        <v>#DIV/0!</v>
      </c>
      <c r="AK35" s="13" t="e">
        <f t="shared" si="13"/>
        <v>#DIV/0!</v>
      </c>
      <c r="AL35" s="13" t="e">
        <f t="shared" si="14"/>
        <v>#DIV/0!</v>
      </c>
    </row>
    <row r="36" spans="2:38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28">
        <v>51</v>
      </c>
      <c r="J36" s="17">
        <v>49</v>
      </c>
      <c r="K36" s="2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</v>
      </c>
      <c r="R36" s="23">
        <v>0.75</v>
      </c>
      <c r="X36" s="13" t="e">
        <f t="shared" si="3"/>
        <v>#DIV/0!</v>
      </c>
      <c r="Y36" s="13" t="e">
        <f t="shared" si="4"/>
        <v>#DIV/0!</v>
      </c>
      <c r="Z36" s="13" t="e">
        <f t="shared" si="5"/>
        <v>#DIV/0!</v>
      </c>
      <c r="AA36" s="13" t="e">
        <f t="shared" si="6"/>
        <v>#DIV/0!</v>
      </c>
      <c r="AB36" s="13" t="e">
        <f t="shared" si="0"/>
        <v>#DIV/0!</v>
      </c>
      <c r="AC36" s="13" t="e">
        <f t="shared" si="7"/>
        <v>#DIV/0!</v>
      </c>
      <c r="AD36" s="13" t="e">
        <f t="shared" si="9"/>
        <v>#DIV/0!</v>
      </c>
      <c r="AE36" s="13" t="e">
        <f t="shared" si="10"/>
        <v>#DIV/0!</v>
      </c>
      <c r="AF36" s="13" t="e">
        <f t="shared" si="1"/>
        <v>#DIV/0!</v>
      </c>
      <c r="AG36" s="13" t="e">
        <f t="shared" si="2"/>
        <v>#DIV/0!</v>
      </c>
      <c r="AH36" s="13" t="e">
        <f t="shared" si="8"/>
        <v>#DIV/0!</v>
      </c>
      <c r="AI36" s="13" t="e">
        <f t="shared" si="11"/>
        <v>#DIV/0!</v>
      </c>
      <c r="AJ36" s="13" t="e">
        <f t="shared" si="12"/>
        <v>#DIV/0!</v>
      </c>
      <c r="AK36" s="13" t="e">
        <f t="shared" si="13"/>
        <v>#DIV/0!</v>
      </c>
      <c r="AL36" s="13" t="e">
        <f t="shared" si="14"/>
        <v>#DIV/0!</v>
      </c>
    </row>
    <row r="37" spans="2:38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6">
        <v>49</v>
      </c>
      <c r="J37" s="21">
        <v>48</v>
      </c>
      <c r="K37" s="26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90" t="s">
        <v>16</v>
      </c>
      <c r="X37" s="13" t="e">
        <f t="shared" si="3"/>
        <v>#DIV/0!</v>
      </c>
      <c r="Y37" s="13" t="e">
        <f t="shared" si="4"/>
        <v>#DIV/0!</v>
      </c>
      <c r="Z37" s="13" t="e">
        <f t="shared" si="5"/>
        <v>#DIV/0!</v>
      </c>
      <c r="AA37" s="13" t="e">
        <f t="shared" si="6"/>
        <v>#DIV/0!</v>
      </c>
      <c r="AB37" s="13" t="e">
        <f t="shared" si="0"/>
        <v>#DIV/0!</v>
      </c>
      <c r="AC37" s="13" t="e">
        <f t="shared" si="7"/>
        <v>#DIV/0!</v>
      </c>
      <c r="AD37" s="13" t="e">
        <f t="shared" si="9"/>
        <v>#DIV/0!</v>
      </c>
      <c r="AE37" s="13" t="e">
        <f t="shared" si="10"/>
        <v>#DIV/0!</v>
      </c>
      <c r="AF37" s="13" t="e">
        <f t="shared" si="1"/>
        <v>#DIV/0!</v>
      </c>
      <c r="AG37" s="13" t="e">
        <f t="shared" si="2"/>
        <v>#DIV/0!</v>
      </c>
      <c r="AH37" s="13" t="e">
        <f t="shared" si="8"/>
        <v>#DIV/0!</v>
      </c>
      <c r="AI37" s="13" t="e">
        <f t="shared" si="11"/>
        <v>#DIV/0!</v>
      </c>
      <c r="AJ37" s="13" t="e">
        <f t="shared" si="12"/>
        <v>#DIV/0!</v>
      </c>
      <c r="AK37" s="13" t="e">
        <f t="shared" si="13"/>
        <v>#DIV/0!</v>
      </c>
      <c r="AL37" s="13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7">
        <v>48</v>
      </c>
      <c r="J38" s="23">
        <v>47</v>
      </c>
      <c r="K38" s="27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91"/>
      <c r="X38" s="13" t="e">
        <f t="shared" si="3"/>
        <v>#DIV/0!</v>
      </c>
      <c r="Y38" s="13" t="e">
        <f t="shared" si="4"/>
        <v>#DIV/0!</v>
      </c>
      <c r="Z38" s="13" t="e">
        <f t="shared" si="5"/>
        <v>#DIV/0!</v>
      </c>
      <c r="AA38" s="13" t="e">
        <f t="shared" si="6"/>
        <v>#DIV/0!</v>
      </c>
      <c r="AB38" s="13" t="e">
        <f t="shared" si="0"/>
        <v>#DIV/0!</v>
      </c>
      <c r="AC38" s="13" t="e">
        <f t="shared" si="7"/>
        <v>#DIV/0!</v>
      </c>
      <c r="AD38" s="13" t="e">
        <f t="shared" si="9"/>
        <v>#DIV/0!</v>
      </c>
      <c r="AE38" s="13" t="e">
        <f t="shared" si="10"/>
        <v>#DIV/0!</v>
      </c>
      <c r="AF38" s="13" t="e">
        <f t="shared" si="1"/>
        <v>#DIV/0!</v>
      </c>
      <c r="AG38" s="13" t="e">
        <f t="shared" si="2"/>
        <v>#DIV/0!</v>
      </c>
      <c r="AH38" s="13" t="e">
        <f t="shared" si="8"/>
        <v>#DIV/0!</v>
      </c>
      <c r="AI38" s="13" t="e">
        <f t="shared" si="11"/>
        <v>#DIV/0!</v>
      </c>
      <c r="AJ38" s="13" t="e">
        <f t="shared" si="12"/>
        <v>#DIV/0!</v>
      </c>
      <c r="AK38" s="13" t="e">
        <f t="shared" si="13"/>
        <v>#DIV/0!</v>
      </c>
      <c r="AL38" s="13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7">
        <v>47</v>
      </c>
      <c r="J39" s="23">
        <v>46</v>
      </c>
      <c r="K39" s="27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91"/>
      <c r="X39" s="13" t="e">
        <f t="shared" si="3"/>
        <v>#DIV/0!</v>
      </c>
      <c r="Y39" s="13" t="e">
        <f t="shared" si="4"/>
        <v>#DIV/0!</v>
      </c>
      <c r="Z39" s="13" t="e">
        <f t="shared" si="5"/>
        <v>#DIV/0!</v>
      </c>
      <c r="AA39" s="13" t="e">
        <f t="shared" si="6"/>
        <v>#DIV/0!</v>
      </c>
      <c r="AB39" s="13" t="e">
        <f t="shared" si="0"/>
        <v>#DIV/0!</v>
      </c>
      <c r="AC39" s="13" t="e">
        <f t="shared" si="7"/>
        <v>#DIV/0!</v>
      </c>
      <c r="AD39" s="13" t="e">
        <f t="shared" si="9"/>
        <v>#DIV/0!</v>
      </c>
      <c r="AE39" s="13" t="e">
        <f t="shared" si="10"/>
        <v>#DIV/0!</v>
      </c>
      <c r="AF39" s="13" t="e">
        <f t="shared" si="1"/>
        <v>#DIV/0!</v>
      </c>
      <c r="AG39" s="13" t="e">
        <f t="shared" si="2"/>
        <v>#DIV/0!</v>
      </c>
      <c r="AH39" s="13" t="e">
        <f t="shared" si="8"/>
        <v>#DIV/0!</v>
      </c>
      <c r="AI39" s="13" t="e">
        <f t="shared" si="11"/>
        <v>#DIV/0!</v>
      </c>
      <c r="AJ39" s="13" t="e">
        <f t="shared" si="12"/>
        <v>#DIV/0!</v>
      </c>
      <c r="AK39" s="13" t="e">
        <f t="shared" si="13"/>
        <v>#DIV/0!</v>
      </c>
      <c r="AL39" s="13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7">
        <v>46</v>
      </c>
      <c r="J40" s="23">
        <v>45</v>
      </c>
      <c r="K40" s="27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91"/>
      <c r="X40" s="13" t="e">
        <f t="shared" si="3"/>
        <v>#DIV/0!</v>
      </c>
      <c r="Y40" s="13" t="e">
        <f t="shared" si="4"/>
        <v>#DIV/0!</v>
      </c>
      <c r="Z40" s="13" t="e">
        <f t="shared" si="5"/>
        <v>#DIV/0!</v>
      </c>
      <c r="AA40" s="13" t="e">
        <f t="shared" si="6"/>
        <v>#DIV/0!</v>
      </c>
      <c r="AB40" s="13" t="e">
        <f t="shared" si="0"/>
        <v>#DIV/0!</v>
      </c>
      <c r="AC40" s="13" t="e">
        <f t="shared" si="7"/>
        <v>#DIV/0!</v>
      </c>
      <c r="AD40" s="13" t="e">
        <f t="shared" si="9"/>
        <v>#DIV/0!</v>
      </c>
      <c r="AE40" s="13" t="e">
        <f t="shared" si="10"/>
        <v>#DIV/0!</v>
      </c>
      <c r="AF40" s="13" t="e">
        <f t="shared" si="1"/>
        <v>#DIV/0!</v>
      </c>
      <c r="AG40" s="13" t="e">
        <f t="shared" si="2"/>
        <v>#DIV/0!</v>
      </c>
      <c r="AH40" s="13" t="e">
        <f t="shared" si="8"/>
        <v>#DIV/0!</v>
      </c>
      <c r="AI40" s="13" t="e">
        <f t="shared" si="11"/>
        <v>#DIV/0!</v>
      </c>
      <c r="AJ40" s="13" t="e">
        <f t="shared" si="12"/>
        <v>#DIV/0!</v>
      </c>
      <c r="AK40" s="13" t="e">
        <f t="shared" si="13"/>
        <v>#DIV/0!</v>
      </c>
      <c r="AL40" s="13" t="e">
        <f t="shared" si="14"/>
        <v>#DIV/0!</v>
      </c>
    </row>
    <row r="41" spans="2:38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28">
        <v>45</v>
      </c>
      <c r="J41" s="17">
        <v>43</v>
      </c>
      <c r="K41" s="2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0.75</v>
      </c>
      <c r="R41" s="91"/>
      <c r="X41" s="13" t="e">
        <f t="shared" si="3"/>
        <v>#DIV/0!</v>
      </c>
      <c r="Y41" s="13" t="e">
        <f t="shared" si="4"/>
        <v>#DIV/0!</v>
      </c>
      <c r="Z41" s="13" t="e">
        <f t="shared" si="5"/>
        <v>#DIV/0!</v>
      </c>
      <c r="AA41" s="13" t="e">
        <f t="shared" si="6"/>
        <v>#DIV/0!</v>
      </c>
      <c r="AB41" s="13" t="e">
        <f t="shared" si="0"/>
        <v>#DIV/0!</v>
      </c>
      <c r="AC41" s="13" t="e">
        <f t="shared" si="7"/>
        <v>#DIV/0!</v>
      </c>
      <c r="AD41" s="13" t="e">
        <f t="shared" si="9"/>
        <v>#DIV/0!</v>
      </c>
      <c r="AE41" s="13" t="e">
        <f t="shared" si="10"/>
        <v>#DIV/0!</v>
      </c>
      <c r="AF41" s="13" t="e">
        <f t="shared" si="1"/>
        <v>#DIV/0!</v>
      </c>
      <c r="AG41" s="13" t="e">
        <f t="shared" si="2"/>
        <v>#DIV/0!</v>
      </c>
      <c r="AH41" s="13" t="e">
        <f>IF(AND($W$5=$L$4,$W$4&gt;=L41,$W$4&lt;L40),Q41,0)</f>
        <v>#DIV/0!</v>
      </c>
      <c r="AI41" s="13" t="e">
        <f t="shared" si="11"/>
        <v>#DIV/0!</v>
      </c>
      <c r="AJ41" s="13" t="e">
        <f t="shared" si="12"/>
        <v>#DIV/0!</v>
      </c>
      <c r="AK41" s="13" t="e">
        <f t="shared" si="13"/>
        <v>#DIV/0!</v>
      </c>
      <c r="AL41" s="13" t="e">
        <f t="shared" si="14"/>
        <v>#DIV/0!</v>
      </c>
    </row>
    <row r="42" spans="2:38" ht="18" x14ac:dyDescent="0.45">
      <c r="B42" s="85" t="s">
        <v>17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7"/>
      <c r="X42" s="13" t="e">
        <f>IF(AND($W$5=$B$4,$W$4&lt;B41),0,0)</f>
        <v>#DIV/0!</v>
      </c>
      <c r="Y42" s="13" t="e">
        <f>IF(AND($W$5=$C$4,$W$4&lt;C41),0,0)</f>
        <v>#DIV/0!</v>
      </c>
      <c r="Z42" s="13" t="e">
        <f>IF(AND($W$5=$D$4,$W$4&lt;D41),0,0)</f>
        <v>#DIV/0!</v>
      </c>
      <c r="AA42" s="13" t="e">
        <f>IF(AND($W$5=$E$4,$W$4&lt;E41),0,0)</f>
        <v>#DIV/0!</v>
      </c>
      <c r="AB42" s="13" t="e">
        <f>IF(AND($W$5=$F$4,$W$4&lt;F41),0,0)</f>
        <v>#DIV/0!</v>
      </c>
      <c r="AC42" s="13" t="e">
        <f>IF(AND($W$5=$G$4,$W$4&lt;G41),0,0)</f>
        <v>#DIV/0!</v>
      </c>
      <c r="AD42" s="13" t="e">
        <f>IF(AND($W$5=$H$4,$W$4&lt;H41),0,0)</f>
        <v>#DIV/0!</v>
      </c>
      <c r="AE42" s="13" t="e">
        <f>IF(AND($W$5=$I$4,$W$4&lt;I41),0,0)</f>
        <v>#DIV/0!</v>
      </c>
      <c r="AF42" s="13" t="e">
        <f>IF(AND($W$5=$J$4,$W$4&lt;J41),0,0)</f>
        <v>#DIV/0!</v>
      </c>
      <c r="AG42" s="13" t="e">
        <f>IF(AND($W$5=$K$4,$W$4&lt;K41),0,0)</f>
        <v>#DIV/0!</v>
      </c>
      <c r="AH42" s="13" t="e">
        <f>IF(AND($W$5=$L$4,$W$4&lt;L41),0,0)</f>
        <v>#DIV/0!</v>
      </c>
      <c r="AI42" s="13" t="e">
        <f>IF(AND($W$5=$M$4,$W$4&lt;M41),0,0)</f>
        <v>#DIV/0!</v>
      </c>
      <c r="AJ42" s="13" t="e">
        <f>IF(AND($W$5=$N$4,$W$4&lt;N41),0,0)</f>
        <v>#DIV/0!</v>
      </c>
      <c r="AK42" s="13" t="e">
        <f>IF(AND($W$5=$O$4,$W$4&lt;O41),0,0)</f>
        <v>#DIV/0!</v>
      </c>
      <c r="AL42" s="13" t="e">
        <f>IF(AND($W$5=$P$4,$W$4&lt;P41),0,0)</f>
        <v>#DIV/0!</v>
      </c>
    </row>
  </sheetData>
  <sheetProtection algorithmName="SHA-512" hashValue="Qdc09apigdevtSTgiVBZeyv2t+VZ1OfDzpXTjPjNZ1epOdHs4fFIkmSst92CemPjkfgezNUg1RBS2/vPXhL+jQ==" saltValue="dmT7gMVjPet340UMktEuUA==" spinCount="100000" sheet="1" objects="1" scenarios="1"/>
  <mergeCells count="35"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E4:E5"/>
    <mergeCell ref="F4:F5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6"/>
  <dimension ref="A2:R14"/>
  <sheetViews>
    <sheetView rightToLeft="1" zoomScale="90" zoomScaleNormal="90" workbookViewId="0">
      <selection activeCell="E16" sqref="E16"/>
    </sheetView>
  </sheetViews>
  <sheetFormatPr defaultRowHeight="15" x14ac:dyDescent="0.25"/>
  <cols>
    <col min="1" max="10" width="9.140625" style="34"/>
    <col min="11" max="13" width="9.140625" style="34" customWidth="1"/>
    <col min="14" max="14" width="12" style="34" customWidth="1"/>
    <col min="15" max="18" width="9.140625" style="34"/>
  </cols>
  <sheetData>
    <row r="2" spans="2:17" x14ac:dyDescent="0.25">
      <c r="B2" s="92" t="s">
        <v>45</v>
      </c>
      <c r="C2" s="92"/>
      <c r="E2" s="92" t="s">
        <v>35</v>
      </c>
      <c r="F2" s="92"/>
      <c r="H2" s="92" t="s">
        <v>74</v>
      </c>
      <c r="I2" s="92"/>
      <c r="K2" s="92" t="s">
        <v>76</v>
      </c>
      <c r="L2" s="92"/>
    </row>
    <row r="3" spans="2:17" ht="18" x14ac:dyDescent="0.25">
      <c r="B3" s="35" t="s">
        <v>38</v>
      </c>
      <c r="C3" s="36">
        <f>'ورودی تراکم- ضخامت'!O11*1.1</f>
        <v>0</v>
      </c>
      <c r="D3" s="37"/>
      <c r="E3" s="35" t="s">
        <v>38</v>
      </c>
      <c r="F3" s="36" t="s">
        <v>7</v>
      </c>
      <c r="H3" s="35" t="s">
        <v>38</v>
      </c>
      <c r="I3" s="36">
        <v>6</v>
      </c>
      <c r="K3" s="35" t="s">
        <v>38</v>
      </c>
      <c r="L3" s="36" t="s">
        <v>7</v>
      </c>
    </row>
    <row r="4" spans="2:17" ht="18" x14ac:dyDescent="0.25">
      <c r="B4" s="35" t="s">
        <v>39</v>
      </c>
      <c r="C4" s="36">
        <f>0.9*'ورودی تراکم- ضخامت'!O11</f>
        <v>0</v>
      </c>
      <c r="D4" s="37"/>
      <c r="E4" s="35" t="s">
        <v>39</v>
      </c>
      <c r="F4" s="36">
        <f>IF('ورودی تراکم- ضخامت'!L11=100,99.5,'ورودی تراکم- ضخامت'!L11)</f>
        <v>0</v>
      </c>
      <c r="H4" s="35" t="s">
        <v>39</v>
      </c>
      <c r="I4" s="36" t="s">
        <v>7</v>
      </c>
      <c r="K4" s="35" t="s">
        <v>39</v>
      </c>
      <c r="L4" s="36">
        <f>'ورودی CBR'!L10</f>
        <v>0</v>
      </c>
    </row>
    <row r="5" spans="2:17" ht="18" x14ac:dyDescent="0.25">
      <c r="B5" s="35" t="s">
        <v>36</v>
      </c>
      <c r="C5" s="36" t="e">
        <f>AVERAGE('ورودی تراکم- ضخامت'!N11:N2003)</f>
        <v>#DIV/0!</v>
      </c>
      <c r="D5" s="37"/>
      <c r="E5" s="35" t="s">
        <v>36</v>
      </c>
      <c r="F5" s="36" t="e">
        <f>AVERAGE('ورودی تراکم- ضخامت'!K11:K2003)</f>
        <v>#DIV/0!</v>
      </c>
      <c r="H5" s="35" t="s">
        <v>36</v>
      </c>
      <c r="I5" s="36" t="e">
        <f>AVERAGE('ورودی دامنه خمیری'!K9:K2002)</f>
        <v>#DIV/0!</v>
      </c>
      <c r="K5" s="35" t="s">
        <v>36</v>
      </c>
      <c r="L5" s="36" t="e">
        <f>AVERAGE('ورودی CBR'!K10:K2002)</f>
        <v>#DIV/0!</v>
      </c>
    </row>
    <row r="6" spans="2:17" ht="18" x14ac:dyDescent="0.25">
      <c r="B6" s="35" t="s">
        <v>37</v>
      </c>
      <c r="C6" s="38" t="e">
        <f>STDEVA('ورودی تراکم- ضخامت'!N11:N2003)</f>
        <v>#DIV/0!</v>
      </c>
      <c r="D6" s="37"/>
      <c r="E6" s="35" t="s">
        <v>37</v>
      </c>
      <c r="F6" s="39" t="e">
        <f>STDEVA('ورودی تراکم- ضخامت'!K11:K2003)</f>
        <v>#DIV/0!</v>
      </c>
      <c r="H6" s="35" t="s">
        <v>37</v>
      </c>
      <c r="I6" s="39" t="e">
        <f>STDEVA('ورودی دامنه خمیری'!K9:K2002)</f>
        <v>#DIV/0!</v>
      </c>
      <c r="K6" s="35" t="s">
        <v>37</v>
      </c>
      <c r="L6" s="39" t="e">
        <f>STDEVA('ورودی CBR'!K10:K2002)</f>
        <v>#DIV/0!</v>
      </c>
    </row>
    <row r="7" spans="2:17" ht="18" x14ac:dyDescent="0.25">
      <c r="B7" s="35" t="s">
        <v>31</v>
      </c>
      <c r="C7" s="36">
        <f>COUNT('ورودی تراکم- ضخامت'!N11:N2003)</f>
        <v>0</v>
      </c>
      <c r="D7" s="37"/>
      <c r="E7" s="35" t="s">
        <v>31</v>
      </c>
      <c r="F7" s="36">
        <f>COUNT('ورودی تراکم- ضخامت'!K11:K2003)</f>
        <v>0</v>
      </c>
      <c r="H7" s="35" t="s">
        <v>31</v>
      </c>
      <c r="I7" s="36">
        <f>COUNT('ورودی دامنه خمیری'!K9:K2002)</f>
        <v>0</v>
      </c>
      <c r="K7" s="35" t="s">
        <v>31</v>
      </c>
      <c r="L7" s="36">
        <f>COUNT('ورودی CBR'!K10:K2002)</f>
        <v>0</v>
      </c>
    </row>
    <row r="8" spans="2:17" ht="18" x14ac:dyDescent="0.45">
      <c r="B8" s="35" t="s">
        <v>40</v>
      </c>
      <c r="C8" s="36" t="e">
        <f>ROUNDUP(IF(C6&gt;0,(C3-C5)/C6,IF(C3&gt;=C5,100,0)),2)</f>
        <v>#DIV/0!</v>
      </c>
      <c r="D8" s="37"/>
      <c r="E8" s="35" t="s">
        <v>40</v>
      </c>
      <c r="F8" s="36" t="e">
        <f>ROUNDUP(IF(F6&gt;0,(F3-F5)/F6,IF(F3&gt;=F5,100,0)),2)</f>
        <v>#DIV/0!</v>
      </c>
      <c r="H8" s="35" t="s">
        <v>40</v>
      </c>
      <c r="I8" s="36" t="e">
        <f>ROUNDUP(IF(I6&gt;0,(I3-I5)/I6,IF(I3&gt;=I5,100,0)),2)</f>
        <v>#DIV/0!</v>
      </c>
      <c r="K8" s="35" t="s">
        <v>40</v>
      </c>
      <c r="L8" s="36" t="e">
        <f>ROUNDUP(IF(L6&gt;0,(L3-L5)/L6,IF(L3&gt;=L5,100,0)),2)</f>
        <v>#DIV/0!</v>
      </c>
      <c r="N8" s="94" t="s">
        <v>83</v>
      </c>
      <c r="O8" s="40" t="s">
        <v>84</v>
      </c>
    </row>
    <row r="9" spans="2:17" ht="18" x14ac:dyDescent="0.45">
      <c r="B9" s="35" t="s">
        <v>41</v>
      </c>
      <c r="C9" s="36" t="e">
        <f>ROUNDUP(IF(C6&gt;0,(C5-C4)/C6,IF(C5&gt;C4,100,0)),2)</f>
        <v>#DIV/0!</v>
      </c>
      <c r="D9" s="37"/>
      <c r="E9" s="35" t="s">
        <v>41</v>
      </c>
      <c r="F9" s="36" t="e">
        <f>ROUNDUP(IF(F6&gt;0,(F5-F4)/F6,IF(F5&gt;=F4,100,0)),2)</f>
        <v>#DIV/0!</v>
      </c>
      <c r="H9" s="35" t="s">
        <v>41</v>
      </c>
      <c r="I9" s="36" t="e">
        <f>ROUNDUP(IF(I6&gt;0,(I5-I4)/I6,IF(I5&gt;=I4,100,0)),2)</f>
        <v>#DIV/0!</v>
      </c>
      <c r="K9" s="35" t="s">
        <v>41</v>
      </c>
      <c r="L9" s="36" t="e">
        <f>ROUNDUP(IF(L6&gt;0,(L5-L4)/L6,IF(L5&gt;=L4,100,0)),2)</f>
        <v>#DIV/0!</v>
      </c>
      <c r="N9" s="94"/>
      <c r="O9" s="40" t="s">
        <v>85</v>
      </c>
    </row>
    <row r="10" spans="2:17" ht="18" x14ac:dyDescent="0.25">
      <c r="B10" s="35" t="s">
        <v>42</v>
      </c>
      <c r="C10" s="36" t="e">
        <f>IF(C3="-",100,IF(C8&lt;0,100-'Pu-ضخامت'!S6,'Pu-ضخامت'!S5))</f>
        <v>#DIV/0!</v>
      </c>
      <c r="D10" s="37"/>
      <c r="E10" s="35" t="s">
        <v>42</v>
      </c>
      <c r="F10" s="36">
        <f>IF(F3="-",100,IF(F8&lt;0,100-'Pu-تراکم'!S6,'Pu-تراکم'!S5))</f>
        <v>100</v>
      </c>
      <c r="H10" s="35" t="s">
        <v>42</v>
      </c>
      <c r="I10" s="36" t="e">
        <f>IF(I3="-",100,IF(I8&lt;0,100-'Pu-دامنه خمیری'!S6,'Pu-دامنه خمیری'!S5))</f>
        <v>#DIV/0!</v>
      </c>
      <c r="K10" s="35" t="s">
        <v>42</v>
      </c>
      <c r="L10" s="36">
        <f>IF(L3="-",100,IF(L8&lt;0,100-'Pu-CBR'!S6,'Pu-CBR'!S5))</f>
        <v>100</v>
      </c>
      <c r="M10" s="37"/>
      <c r="N10" s="37"/>
      <c r="O10" s="37"/>
      <c r="P10" s="37"/>
      <c r="Q10" s="37"/>
    </row>
    <row r="11" spans="2:17" ht="18" x14ac:dyDescent="0.25">
      <c r="B11" s="35" t="s">
        <v>43</v>
      </c>
      <c r="C11" s="36" t="e">
        <f>IF(C4="-",100,IF(C9&lt;0,100-'Pl-ضخامت'!S6,'Pl-ضخامت'!S5))</f>
        <v>#DIV/0!</v>
      </c>
      <c r="D11" s="37"/>
      <c r="E11" s="35" t="s">
        <v>43</v>
      </c>
      <c r="F11" s="36" t="e">
        <f>IF(F4="-",100,IF(F9&lt;0,100-'Pl-تراکم'!S6,'Pl-تراکم'!S5))</f>
        <v>#DIV/0!</v>
      </c>
      <c r="H11" s="35" t="s">
        <v>43</v>
      </c>
      <c r="I11" s="36">
        <f>IF(I4="-",100,IF(I9&lt;0,100-'Pl-دامنه خمیری'!S6,'Pl-دامنه خمیری'!S5))</f>
        <v>100</v>
      </c>
      <c r="K11" s="35" t="s">
        <v>43</v>
      </c>
      <c r="L11" s="36" t="e">
        <f>IF(L4="-",100,IF(L9&lt;0,100-'Pl-CBR'!S6,'Pl-CBR'!S5))</f>
        <v>#DIV/0!</v>
      </c>
    </row>
    <row r="12" spans="2:17" ht="18" x14ac:dyDescent="0.25">
      <c r="B12" s="41" t="s">
        <v>44</v>
      </c>
      <c r="C12" s="42" t="e">
        <f>C10+C11-100</f>
        <v>#DIV/0!</v>
      </c>
      <c r="D12" s="37"/>
      <c r="E12" s="35" t="s">
        <v>44</v>
      </c>
      <c r="F12" s="36" t="e">
        <f>F10+F11-100</f>
        <v>#DIV/0!</v>
      </c>
      <c r="H12" s="35" t="s">
        <v>44</v>
      </c>
      <c r="I12" s="36" t="e">
        <f>I10+I11-100</f>
        <v>#DIV/0!</v>
      </c>
      <c r="K12" s="35" t="s">
        <v>44</v>
      </c>
      <c r="L12" s="36" t="e">
        <f>L10+L11-100</f>
        <v>#DIV/0!</v>
      </c>
    </row>
    <row r="13" spans="2:17" ht="37.5" customHeight="1" x14ac:dyDescent="0.25">
      <c r="B13" s="93" t="s">
        <v>50</v>
      </c>
      <c r="C13" s="93"/>
      <c r="D13" s="37"/>
      <c r="E13" s="93" t="s">
        <v>54</v>
      </c>
      <c r="F13" s="93"/>
      <c r="H13" s="93" t="s">
        <v>54</v>
      </c>
      <c r="I13" s="93"/>
      <c r="K13" s="93" t="s">
        <v>54</v>
      </c>
      <c r="L13" s="93"/>
    </row>
    <row r="14" spans="2:17" ht="18" x14ac:dyDescent="0.25">
      <c r="B14" s="43" t="s">
        <v>77</v>
      </c>
      <c r="C14" s="36" t="e">
        <f>'Category II- ضخامت'!Y4</f>
        <v>#DIV/0!</v>
      </c>
      <c r="D14" s="37"/>
      <c r="E14" s="43" t="s">
        <v>77</v>
      </c>
      <c r="F14" s="36" t="e">
        <f>'Category II- تراکم'!Y4</f>
        <v>#DIV/0!</v>
      </c>
      <c r="H14" s="43" t="s">
        <v>77</v>
      </c>
      <c r="I14" s="36" t="e">
        <f>'Category II-دامنه خمیری'!Y4</f>
        <v>#DIV/0!</v>
      </c>
      <c r="K14" s="43" t="s">
        <v>77</v>
      </c>
      <c r="L14" s="36" t="e">
        <f>'Category II-CBR'!Y4</f>
        <v>#DIV/0!</v>
      </c>
    </row>
  </sheetData>
  <sheetProtection algorithmName="SHA-512" hashValue="gA5ml5YAVMXgRZzOaymxrkgHPcgf39VuuNclsI8w6gi91U7Dis8MAM6uQW702qfqFPdMj26sfQLUE2JyXehz+Q==" saltValue="BXTDaw2yQWQubw+AleoEig==" spinCount="100000" sheet="1" objects="1" scenarios="1"/>
  <mergeCells count="9">
    <mergeCell ref="B2:C2"/>
    <mergeCell ref="E2:F2"/>
    <mergeCell ref="B13:C13"/>
    <mergeCell ref="E13:F13"/>
    <mergeCell ref="N8:N9"/>
    <mergeCell ref="K2:L2"/>
    <mergeCell ref="K13:L13"/>
    <mergeCell ref="H2:I2"/>
    <mergeCell ref="H13:I13"/>
  </mergeCell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6"/>
  <sheetViews>
    <sheetView rightToLeft="1" view="pageBreakPreview" zoomScale="85" zoomScaleNormal="100" zoomScaleSheetLayoutView="85" workbookViewId="0">
      <selection activeCell="T7" sqref="T7"/>
    </sheetView>
  </sheetViews>
  <sheetFormatPr defaultRowHeight="15" x14ac:dyDescent="0.25"/>
  <cols>
    <col min="1" max="8" width="9.140625" style="3"/>
    <col min="9" max="9" width="13.5703125" style="3" customWidth="1"/>
    <col min="10" max="16384" width="9.140625" style="3"/>
  </cols>
  <sheetData>
    <row r="1" spans="1:16" ht="40.5" customHeight="1" x14ac:dyDescent="0.25">
      <c r="N1" s="44"/>
      <c r="O1" s="44"/>
      <c r="P1" s="44"/>
    </row>
    <row r="2" spans="1:16" ht="18.75" customHeight="1" x14ac:dyDescent="0.25">
      <c r="A2" s="69" t="s">
        <v>87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44"/>
      <c r="O2" s="44"/>
      <c r="P2" s="44"/>
    </row>
    <row r="3" spans="1:16" ht="18" customHeight="1" x14ac:dyDescent="0.25">
      <c r="A3" s="74" t="s">
        <v>57</v>
      </c>
      <c r="B3" s="74"/>
      <c r="C3" s="74"/>
      <c r="D3" s="74"/>
      <c r="E3" s="74"/>
      <c r="F3" s="74"/>
      <c r="G3" s="74"/>
      <c r="H3" s="74"/>
      <c r="I3" s="95"/>
      <c r="J3" s="96"/>
      <c r="K3" s="96"/>
      <c r="L3" s="96"/>
      <c r="M3" s="96"/>
      <c r="N3" s="44"/>
      <c r="O3" s="44"/>
      <c r="P3" s="44"/>
    </row>
    <row r="4" spans="1:16" ht="18" customHeight="1" x14ac:dyDescent="0.25">
      <c r="A4" s="74" t="s">
        <v>58</v>
      </c>
      <c r="B4" s="74"/>
      <c r="C4" s="74"/>
      <c r="D4" s="74"/>
      <c r="E4" s="74"/>
      <c r="F4" s="74"/>
      <c r="G4" s="74"/>
      <c r="H4" s="74"/>
      <c r="I4" s="95"/>
      <c r="J4" s="96"/>
      <c r="K4" s="96"/>
      <c r="L4" s="96"/>
      <c r="M4" s="96"/>
      <c r="N4" s="44"/>
      <c r="O4" s="44"/>
      <c r="P4" s="44"/>
    </row>
    <row r="5" spans="1:16" ht="18" customHeight="1" x14ac:dyDescent="0.25">
      <c r="A5" s="75" t="s">
        <v>78</v>
      </c>
      <c r="B5" s="75"/>
      <c r="C5" s="75"/>
      <c r="D5" s="75"/>
      <c r="E5" s="75"/>
      <c r="F5" s="75"/>
      <c r="G5" s="75"/>
      <c r="H5" s="75"/>
      <c r="I5" s="95"/>
      <c r="J5" s="96"/>
      <c r="K5" s="96"/>
      <c r="L5" s="96"/>
      <c r="M5" s="96"/>
      <c r="N5" s="44"/>
      <c r="O5" s="44"/>
      <c r="P5" s="44"/>
    </row>
    <row r="6" spans="1:16" ht="18" customHeight="1" x14ac:dyDescent="0.25">
      <c r="A6" s="76" t="s">
        <v>59</v>
      </c>
      <c r="B6" s="70" t="s">
        <v>79</v>
      </c>
      <c r="C6" s="70"/>
      <c r="D6" s="70"/>
      <c r="E6" s="70"/>
      <c r="F6" s="71" t="s">
        <v>60</v>
      </c>
      <c r="G6" s="72"/>
      <c r="H6" s="72"/>
      <c r="I6" s="72"/>
      <c r="J6" s="72"/>
      <c r="K6" s="72"/>
      <c r="L6" s="72"/>
      <c r="M6" s="73"/>
      <c r="N6" s="44"/>
      <c r="O6" s="44"/>
      <c r="P6" s="44"/>
    </row>
    <row r="7" spans="1:16" ht="19.5" customHeight="1" x14ac:dyDescent="0.25">
      <c r="A7" s="76"/>
      <c r="B7" s="75" t="s">
        <v>61</v>
      </c>
      <c r="C7" s="75" t="s">
        <v>62</v>
      </c>
      <c r="D7" s="75" t="s">
        <v>63</v>
      </c>
      <c r="E7" s="75" t="s">
        <v>64</v>
      </c>
      <c r="F7" s="75" t="s">
        <v>65</v>
      </c>
      <c r="G7" s="75" t="s">
        <v>66</v>
      </c>
      <c r="H7" s="75" t="s">
        <v>67</v>
      </c>
      <c r="I7" s="75" t="s">
        <v>68</v>
      </c>
      <c r="J7" s="75" t="s">
        <v>69</v>
      </c>
      <c r="K7" s="75" t="s">
        <v>76</v>
      </c>
      <c r="L7" s="75"/>
      <c r="M7" s="75"/>
    </row>
    <row r="8" spans="1:16" ht="15" customHeight="1" x14ac:dyDescent="0.25">
      <c r="A8" s="76"/>
      <c r="B8" s="75"/>
      <c r="C8" s="75"/>
      <c r="D8" s="75"/>
      <c r="E8" s="75"/>
      <c r="F8" s="75"/>
      <c r="G8" s="75"/>
      <c r="H8" s="75"/>
      <c r="I8" s="75"/>
      <c r="J8" s="75"/>
      <c r="K8" s="75" t="s">
        <v>71</v>
      </c>
      <c r="L8" s="75" t="s">
        <v>86</v>
      </c>
      <c r="M8" s="75" t="s">
        <v>72</v>
      </c>
    </row>
    <row r="9" spans="1:16" ht="15" customHeight="1" x14ac:dyDescent="0.25">
      <c r="A9" s="76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6" ht="16.5" customHeight="1" x14ac:dyDescent="0.25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9"/>
      <c r="L10" s="99"/>
      <c r="M10" s="98"/>
    </row>
    <row r="11" spans="1:16" ht="18" x14ac:dyDescent="0.25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9"/>
      <c r="L11" s="98"/>
      <c r="M11" s="98"/>
    </row>
    <row r="12" spans="1:16" ht="18" customHeight="1" x14ac:dyDescent="0.25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9"/>
      <c r="L12" s="98"/>
      <c r="M12" s="98"/>
    </row>
    <row r="13" spans="1:16" ht="15.75" customHeight="1" x14ac:dyDescent="0.25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9"/>
      <c r="L13" s="98"/>
      <c r="M13" s="98"/>
    </row>
    <row r="14" spans="1:16" ht="18" customHeight="1" x14ac:dyDescent="0.25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9"/>
      <c r="L14" s="98"/>
      <c r="M14" s="98"/>
    </row>
    <row r="15" spans="1:16" ht="18" customHeight="1" x14ac:dyDescent="0.25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9"/>
      <c r="L15" s="98"/>
      <c r="M15" s="98"/>
    </row>
    <row r="16" spans="1:16" ht="18" customHeight="1" x14ac:dyDescent="0.25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9"/>
      <c r="L16" s="98"/>
      <c r="M16" s="98"/>
    </row>
    <row r="17" spans="1:13" ht="18" customHeight="1" x14ac:dyDescent="0.25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9"/>
      <c r="L17" s="98"/>
      <c r="M17" s="98"/>
    </row>
    <row r="18" spans="1:13" ht="18" customHeight="1" x14ac:dyDescent="0.25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9"/>
      <c r="L18" s="98"/>
      <c r="M18" s="98"/>
    </row>
    <row r="19" spans="1:13" ht="18" x14ac:dyDescent="0.25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9"/>
      <c r="L19" s="98"/>
      <c r="M19" s="98"/>
    </row>
    <row r="20" spans="1:13" ht="18" x14ac:dyDescent="0.25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9"/>
      <c r="L20" s="98"/>
      <c r="M20" s="98"/>
    </row>
    <row r="21" spans="1:13" ht="18" x14ac:dyDescent="0.25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9"/>
      <c r="L21" s="98"/>
      <c r="M21" s="98"/>
    </row>
    <row r="22" spans="1:13" ht="18" x14ac:dyDescent="0.2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9"/>
      <c r="L22" s="98"/>
      <c r="M22" s="98"/>
    </row>
    <row r="23" spans="1:13" ht="18.75" customHeight="1" x14ac:dyDescent="0.25">
      <c r="A23" s="97"/>
      <c r="B23" s="98"/>
      <c r="C23" s="98"/>
      <c r="D23" s="98"/>
      <c r="E23" s="98"/>
      <c r="F23" s="98"/>
      <c r="G23" s="98"/>
      <c r="H23" s="98"/>
      <c r="I23" s="98"/>
      <c r="J23" s="98"/>
      <c r="K23" s="99"/>
      <c r="L23" s="98"/>
      <c r="M23" s="98"/>
    </row>
    <row r="24" spans="1:13" ht="18.75" customHeight="1" x14ac:dyDescent="0.25">
      <c r="A24" s="97"/>
      <c r="B24" s="98"/>
      <c r="C24" s="98"/>
      <c r="D24" s="98"/>
      <c r="E24" s="98"/>
      <c r="F24" s="98"/>
      <c r="G24" s="98"/>
      <c r="H24" s="98"/>
      <c r="I24" s="98"/>
      <c r="J24" s="98"/>
      <c r="K24" s="99"/>
      <c r="L24" s="98"/>
      <c r="M24" s="98"/>
    </row>
    <row r="25" spans="1:13" ht="18.75" customHeight="1" x14ac:dyDescent="0.25">
      <c r="A25" s="97"/>
      <c r="B25" s="98"/>
      <c r="C25" s="98"/>
      <c r="D25" s="98"/>
      <c r="E25" s="98"/>
      <c r="F25" s="98"/>
      <c r="G25" s="98"/>
      <c r="H25" s="98"/>
      <c r="I25" s="98"/>
      <c r="J25" s="98"/>
      <c r="K25" s="99"/>
      <c r="L25" s="98"/>
      <c r="M25" s="98"/>
    </row>
    <row r="26" spans="1:13" ht="18.75" customHeight="1" x14ac:dyDescent="0.25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9"/>
      <c r="L26" s="98"/>
      <c r="M26" s="98"/>
    </row>
    <row r="27" spans="1:13" ht="18" customHeight="1" x14ac:dyDescent="0.25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9"/>
      <c r="L27" s="98"/>
      <c r="M27" s="98"/>
    </row>
    <row r="28" spans="1:13" ht="18" x14ac:dyDescent="0.25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9"/>
      <c r="L28" s="98"/>
      <c r="M28" s="98"/>
    </row>
    <row r="29" spans="1:13" ht="18" x14ac:dyDescent="0.25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9"/>
      <c r="L29" s="98"/>
      <c r="M29" s="98"/>
    </row>
    <row r="30" spans="1:13" ht="18" x14ac:dyDescent="0.25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9"/>
      <c r="L30" s="98"/>
      <c r="M30" s="98"/>
    </row>
    <row r="31" spans="1:13" ht="18" x14ac:dyDescent="0.25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9"/>
      <c r="L31" s="98"/>
      <c r="M31" s="98"/>
    </row>
    <row r="32" spans="1:13" ht="18" x14ac:dyDescent="0.25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9"/>
      <c r="L32" s="98"/>
      <c r="M32" s="98"/>
    </row>
    <row r="33" spans="1:13" ht="18" x14ac:dyDescent="0.25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9"/>
      <c r="L33" s="98"/>
      <c r="M33" s="98"/>
    </row>
    <row r="34" spans="1:13" ht="18" x14ac:dyDescent="0.25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9"/>
      <c r="L34" s="98"/>
      <c r="M34" s="98"/>
    </row>
    <row r="35" spans="1:13" ht="18" x14ac:dyDescent="0.25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9"/>
      <c r="L35" s="98"/>
      <c r="M35" s="98"/>
    </row>
    <row r="36" spans="1:13" ht="18" x14ac:dyDescent="0.2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9"/>
      <c r="L36" s="98"/>
      <c r="M36" s="98"/>
    </row>
    <row r="37" spans="1:13" ht="18" x14ac:dyDescent="0.25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9"/>
      <c r="L37" s="98"/>
      <c r="M37" s="98"/>
    </row>
    <row r="38" spans="1:13" ht="18" x14ac:dyDescent="0.25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9"/>
      <c r="L38" s="98"/>
      <c r="M38" s="98"/>
    </row>
    <row r="39" spans="1:13" ht="18" x14ac:dyDescent="0.25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9"/>
      <c r="L39" s="98"/>
      <c r="M39" s="98"/>
    </row>
    <row r="40" spans="1:13" ht="18" x14ac:dyDescent="0.25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9"/>
      <c r="L40" s="98"/>
      <c r="M40" s="98"/>
    </row>
    <row r="41" spans="1:13" ht="18" x14ac:dyDescent="0.25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9"/>
      <c r="L41" s="98"/>
      <c r="M41" s="98"/>
    </row>
    <row r="42" spans="1:13" ht="18" x14ac:dyDescent="0.25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9"/>
      <c r="L42" s="98"/>
      <c r="M42" s="98"/>
    </row>
    <row r="43" spans="1:13" ht="18" x14ac:dyDescent="0.25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9"/>
      <c r="L43" s="98"/>
      <c r="M43" s="98"/>
    </row>
    <row r="44" spans="1:13" ht="18" x14ac:dyDescent="0.25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9"/>
      <c r="L44" s="98"/>
      <c r="M44" s="98"/>
    </row>
    <row r="45" spans="1:13" ht="18" x14ac:dyDescent="0.25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9"/>
      <c r="L45" s="98"/>
      <c r="M45" s="98"/>
    </row>
    <row r="46" spans="1:13" ht="18" x14ac:dyDescent="0.25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9"/>
      <c r="L46" s="98"/>
      <c r="M46" s="98"/>
    </row>
    <row r="47" spans="1:13" ht="18" x14ac:dyDescent="0.25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9"/>
      <c r="L47" s="98"/>
      <c r="M47" s="98"/>
    </row>
    <row r="48" spans="1:13" ht="18" x14ac:dyDescent="0.25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9"/>
      <c r="L48" s="98"/>
      <c r="M48" s="98"/>
    </row>
    <row r="49" spans="1:13" ht="18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9"/>
      <c r="L49" s="98"/>
      <c r="M49" s="98"/>
    </row>
    <row r="50" spans="1:13" ht="18" x14ac:dyDescent="0.25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9"/>
      <c r="L50" s="98"/>
      <c r="M50" s="98"/>
    </row>
    <row r="51" spans="1:13" ht="18" x14ac:dyDescent="0.25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9"/>
      <c r="L51" s="98"/>
      <c r="M51" s="98"/>
    </row>
    <row r="52" spans="1:13" ht="18" x14ac:dyDescent="0.25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9"/>
      <c r="L52" s="98"/>
      <c r="M52" s="98"/>
    </row>
    <row r="53" spans="1:13" ht="18" x14ac:dyDescent="0.25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9"/>
      <c r="L53" s="98"/>
      <c r="M53" s="98"/>
    </row>
    <row r="54" spans="1:13" ht="18" x14ac:dyDescent="0.25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9"/>
      <c r="L54" s="98"/>
      <c r="M54" s="98"/>
    </row>
    <row r="55" spans="1:13" ht="18" x14ac:dyDescent="0.25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9"/>
      <c r="L55" s="98"/>
      <c r="M55" s="98"/>
    </row>
    <row r="56" spans="1:13" ht="18" x14ac:dyDescent="0.25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9"/>
      <c r="L56" s="98"/>
      <c r="M56" s="98"/>
    </row>
    <row r="57" spans="1:13" ht="18" x14ac:dyDescent="0.25">
      <c r="A57" s="97"/>
      <c r="B57" s="98"/>
      <c r="C57" s="98"/>
      <c r="D57" s="98"/>
      <c r="E57" s="98"/>
      <c r="F57" s="98"/>
      <c r="G57" s="98"/>
      <c r="H57" s="98"/>
      <c r="I57" s="98"/>
      <c r="J57" s="98"/>
      <c r="K57" s="99"/>
      <c r="L57" s="98"/>
      <c r="M57" s="98"/>
    </row>
    <row r="58" spans="1:13" ht="18" x14ac:dyDescent="0.25">
      <c r="A58" s="97"/>
      <c r="B58" s="98"/>
      <c r="C58" s="98"/>
      <c r="D58" s="98"/>
      <c r="E58" s="98"/>
      <c r="F58" s="98"/>
      <c r="G58" s="98"/>
      <c r="H58" s="98"/>
      <c r="I58" s="98"/>
      <c r="J58" s="98"/>
      <c r="K58" s="99"/>
      <c r="L58" s="98"/>
      <c r="M58" s="98"/>
    </row>
    <row r="59" spans="1:13" ht="18" x14ac:dyDescent="0.25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9"/>
      <c r="L59" s="98"/>
      <c r="M59" s="98"/>
    </row>
    <row r="60" spans="1:13" ht="18" x14ac:dyDescent="0.25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9"/>
      <c r="L60" s="98"/>
      <c r="M60" s="98"/>
    </row>
    <row r="61" spans="1:13" ht="18" x14ac:dyDescent="0.25">
      <c r="A61" s="97"/>
      <c r="B61" s="98"/>
      <c r="C61" s="98"/>
      <c r="D61" s="98"/>
      <c r="E61" s="98"/>
      <c r="F61" s="98"/>
      <c r="G61" s="98"/>
      <c r="H61" s="98"/>
      <c r="I61" s="98"/>
      <c r="J61" s="98"/>
      <c r="K61" s="99"/>
      <c r="L61" s="98"/>
      <c r="M61" s="98"/>
    </row>
    <row r="62" spans="1:13" ht="18" x14ac:dyDescent="0.25">
      <c r="A62" s="97"/>
      <c r="B62" s="98"/>
      <c r="C62" s="98"/>
      <c r="D62" s="98"/>
      <c r="E62" s="98"/>
      <c r="F62" s="98"/>
      <c r="G62" s="98"/>
      <c r="H62" s="98"/>
      <c r="I62" s="98"/>
      <c r="J62" s="98"/>
      <c r="K62" s="99"/>
      <c r="L62" s="98"/>
      <c r="M62" s="98"/>
    </row>
    <row r="63" spans="1:13" ht="18" x14ac:dyDescent="0.25">
      <c r="A63" s="97"/>
      <c r="B63" s="98"/>
      <c r="C63" s="98"/>
      <c r="D63" s="98"/>
      <c r="E63" s="98"/>
      <c r="F63" s="98"/>
      <c r="G63" s="98"/>
      <c r="H63" s="98"/>
      <c r="I63" s="98"/>
      <c r="J63" s="98"/>
      <c r="K63" s="99"/>
      <c r="L63" s="98"/>
      <c r="M63" s="98"/>
    </row>
    <row r="64" spans="1:13" ht="18" x14ac:dyDescent="0.25">
      <c r="A64" s="97"/>
      <c r="B64" s="98"/>
      <c r="C64" s="98"/>
      <c r="D64" s="98"/>
      <c r="E64" s="98"/>
      <c r="F64" s="98"/>
      <c r="G64" s="98"/>
      <c r="H64" s="98"/>
      <c r="I64" s="98"/>
      <c r="J64" s="98"/>
      <c r="K64" s="99"/>
      <c r="L64" s="98"/>
      <c r="M64" s="98"/>
    </row>
    <row r="65" spans="1:13" ht="18" x14ac:dyDescent="0.25">
      <c r="A65" s="97"/>
      <c r="B65" s="98"/>
      <c r="C65" s="98"/>
      <c r="D65" s="98"/>
      <c r="E65" s="98"/>
      <c r="F65" s="98"/>
      <c r="G65" s="98"/>
      <c r="H65" s="98"/>
      <c r="I65" s="98"/>
      <c r="J65" s="98"/>
      <c r="K65" s="99"/>
      <c r="L65" s="98"/>
      <c r="M65" s="98"/>
    </row>
    <row r="66" spans="1:13" ht="18" x14ac:dyDescent="0.25">
      <c r="A66" s="97"/>
      <c r="B66" s="98"/>
      <c r="C66" s="98"/>
      <c r="D66" s="98"/>
      <c r="E66" s="98"/>
      <c r="F66" s="98"/>
      <c r="G66" s="98"/>
      <c r="H66" s="98"/>
      <c r="I66" s="98"/>
      <c r="J66" s="98"/>
      <c r="K66" s="99"/>
      <c r="L66" s="98"/>
      <c r="M66" s="98"/>
    </row>
    <row r="67" spans="1:13" ht="18" x14ac:dyDescent="0.25">
      <c r="A67" s="97"/>
      <c r="B67" s="98"/>
      <c r="C67" s="98"/>
      <c r="D67" s="98"/>
      <c r="E67" s="98"/>
      <c r="F67" s="98"/>
      <c r="G67" s="98"/>
      <c r="H67" s="98"/>
      <c r="I67" s="98"/>
      <c r="J67" s="98"/>
      <c r="K67" s="99"/>
      <c r="L67" s="98"/>
      <c r="M67" s="98"/>
    </row>
    <row r="68" spans="1:13" ht="18" x14ac:dyDescent="0.25">
      <c r="A68" s="97"/>
      <c r="B68" s="98"/>
      <c r="C68" s="98"/>
      <c r="D68" s="98"/>
      <c r="E68" s="98"/>
      <c r="F68" s="98"/>
      <c r="G68" s="98"/>
      <c r="H68" s="98"/>
      <c r="I68" s="98"/>
      <c r="J68" s="98"/>
      <c r="K68" s="99"/>
      <c r="L68" s="98"/>
      <c r="M68" s="98"/>
    </row>
    <row r="69" spans="1:13" ht="18" x14ac:dyDescent="0.25">
      <c r="A69" s="97"/>
      <c r="B69" s="98"/>
      <c r="C69" s="98"/>
      <c r="D69" s="98"/>
      <c r="E69" s="98"/>
      <c r="F69" s="98"/>
      <c r="G69" s="98"/>
      <c r="H69" s="98"/>
      <c r="I69" s="98"/>
      <c r="J69" s="98"/>
      <c r="K69" s="99"/>
      <c r="L69" s="98"/>
      <c r="M69" s="98"/>
    </row>
    <row r="70" spans="1:13" ht="18" x14ac:dyDescent="0.25">
      <c r="A70" s="97"/>
      <c r="B70" s="98"/>
      <c r="C70" s="98"/>
      <c r="D70" s="98"/>
      <c r="E70" s="98"/>
      <c r="F70" s="98"/>
      <c r="G70" s="98"/>
      <c r="H70" s="98"/>
      <c r="I70" s="98"/>
      <c r="J70" s="98"/>
      <c r="K70" s="99"/>
      <c r="L70" s="98"/>
      <c r="M70" s="98"/>
    </row>
    <row r="71" spans="1:13" ht="18" x14ac:dyDescent="0.25">
      <c r="A71" s="97"/>
      <c r="B71" s="98"/>
      <c r="C71" s="98"/>
      <c r="D71" s="98"/>
      <c r="E71" s="98"/>
      <c r="F71" s="98"/>
      <c r="G71" s="98"/>
      <c r="H71" s="98"/>
      <c r="I71" s="98"/>
      <c r="J71" s="98"/>
      <c r="K71" s="99"/>
      <c r="L71" s="98"/>
      <c r="M71" s="98"/>
    </row>
    <row r="72" spans="1:13" ht="18" x14ac:dyDescent="0.25">
      <c r="A72" s="97"/>
      <c r="B72" s="98"/>
      <c r="C72" s="98"/>
      <c r="D72" s="98"/>
      <c r="E72" s="98"/>
      <c r="F72" s="98"/>
      <c r="G72" s="98"/>
      <c r="H72" s="98"/>
      <c r="I72" s="98"/>
      <c r="J72" s="98"/>
      <c r="K72" s="99"/>
      <c r="L72" s="98"/>
      <c r="M72" s="98"/>
    </row>
    <row r="73" spans="1:13" ht="18" x14ac:dyDescent="0.25">
      <c r="A73" s="97"/>
      <c r="B73" s="98"/>
      <c r="C73" s="98"/>
      <c r="D73" s="98"/>
      <c r="E73" s="98"/>
      <c r="F73" s="98"/>
      <c r="G73" s="98"/>
      <c r="H73" s="98"/>
      <c r="I73" s="98"/>
      <c r="J73" s="98"/>
      <c r="K73" s="99"/>
      <c r="L73" s="98"/>
      <c r="M73" s="98"/>
    </row>
    <row r="74" spans="1:13" ht="18" x14ac:dyDescent="0.25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9"/>
      <c r="L74" s="98"/>
      <c r="M74" s="98"/>
    </row>
    <row r="75" spans="1:13" ht="18" x14ac:dyDescent="0.25">
      <c r="A75" s="97"/>
      <c r="B75" s="98"/>
      <c r="C75" s="98"/>
      <c r="D75" s="98"/>
      <c r="E75" s="98"/>
      <c r="F75" s="98"/>
      <c r="G75" s="98"/>
      <c r="H75" s="98"/>
      <c r="I75" s="98"/>
      <c r="J75" s="98"/>
      <c r="K75" s="99"/>
      <c r="L75" s="98"/>
      <c r="M75" s="98"/>
    </row>
    <row r="76" spans="1:13" ht="18" x14ac:dyDescent="0.25">
      <c r="A76" s="97"/>
      <c r="B76" s="98"/>
      <c r="C76" s="98"/>
      <c r="D76" s="98"/>
      <c r="E76" s="98"/>
      <c r="F76" s="98"/>
      <c r="G76" s="98"/>
      <c r="H76" s="98"/>
      <c r="I76" s="98"/>
      <c r="J76" s="98"/>
      <c r="K76" s="99"/>
      <c r="L76" s="98"/>
      <c r="M76" s="98"/>
    </row>
    <row r="77" spans="1:13" ht="18" x14ac:dyDescent="0.25">
      <c r="A77" s="97"/>
      <c r="B77" s="98"/>
      <c r="C77" s="98"/>
      <c r="D77" s="98"/>
      <c r="E77" s="98"/>
      <c r="F77" s="98"/>
      <c r="G77" s="98"/>
      <c r="H77" s="98"/>
      <c r="I77" s="98"/>
      <c r="J77" s="98"/>
      <c r="K77" s="99"/>
      <c r="L77" s="98"/>
      <c r="M77" s="98"/>
    </row>
    <row r="78" spans="1:13" ht="18" x14ac:dyDescent="0.25">
      <c r="A78" s="97"/>
      <c r="B78" s="98"/>
      <c r="C78" s="98"/>
      <c r="D78" s="98"/>
      <c r="E78" s="98"/>
      <c r="F78" s="98"/>
      <c r="G78" s="98"/>
      <c r="H78" s="98"/>
      <c r="I78" s="98"/>
      <c r="J78" s="98"/>
      <c r="K78" s="99"/>
      <c r="L78" s="98"/>
      <c r="M78" s="98"/>
    </row>
    <row r="79" spans="1:13" ht="18" x14ac:dyDescent="0.25">
      <c r="A79" s="97"/>
      <c r="B79" s="98"/>
      <c r="C79" s="98"/>
      <c r="D79" s="98"/>
      <c r="E79" s="98"/>
      <c r="F79" s="98"/>
      <c r="G79" s="98"/>
      <c r="H79" s="98"/>
      <c r="I79" s="98"/>
      <c r="J79" s="98"/>
      <c r="K79" s="99"/>
      <c r="L79" s="98"/>
      <c r="M79" s="98"/>
    </row>
    <row r="80" spans="1:13" ht="18" x14ac:dyDescent="0.25">
      <c r="A80" s="97"/>
      <c r="B80" s="98"/>
      <c r="C80" s="98"/>
      <c r="D80" s="98"/>
      <c r="E80" s="98"/>
      <c r="F80" s="98"/>
      <c r="G80" s="98"/>
      <c r="H80" s="98"/>
      <c r="I80" s="98"/>
      <c r="J80" s="98"/>
      <c r="K80" s="99"/>
      <c r="L80" s="98"/>
      <c r="M80" s="98"/>
    </row>
    <row r="81" spans="1:13" ht="18" x14ac:dyDescent="0.25">
      <c r="A81" s="97"/>
      <c r="B81" s="98"/>
      <c r="C81" s="98"/>
      <c r="D81" s="98"/>
      <c r="E81" s="98"/>
      <c r="F81" s="98"/>
      <c r="G81" s="98"/>
      <c r="H81" s="98"/>
      <c r="I81" s="98"/>
      <c r="J81" s="98"/>
      <c r="K81" s="99"/>
      <c r="L81" s="98"/>
      <c r="M81" s="98"/>
    </row>
    <row r="82" spans="1:13" ht="18" x14ac:dyDescent="0.25">
      <c r="A82" s="97"/>
      <c r="B82" s="98"/>
      <c r="C82" s="98"/>
      <c r="D82" s="98"/>
      <c r="E82" s="98"/>
      <c r="F82" s="98"/>
      <c r="G82" s="98"/>
      <c r="H82" s="98"/>
      <c r="I82" s="98"/>
      <c r="J82" s="98"/>
      <c r="K82" s="99"/>
      <c r="L82" s="98"/>
      <c r="M82" s="98"/>
    </row>
    <row r="83" spans="1:13" ht="18" x14ac:dyDescent="0.25">
      <c r="A83" s="97"/>
      <c r="B83" s="98"/>
      <c r="C83" s="98"/>
      <c r="D83" s="98"/>
      <c r="E83" s="98"/>
      <c r="F83" s="98"/>
      <c r="G83" s="98"/>
      <c r="H83" s="98"/>
      <c r="I83" s="98"/>
      <c r="J83" s="98"/>
      <c r="K83" s="99"/>
      <c r="L83" s="98"/>
      <c r="M83" s="98"/>
    </row>
    <row r="84" spans="1:13" ht="18" x14ac:dyDescent="0.25">
      <c r="A84" s="97"/>
      <c r="B84" s="98"/>
      <c r="C84" s="98"/>
      <c r="D84" s="98"/>
      <c r="E84" s="98"/>
      <c r="F84" s="98"/>
      <c r="G84" s="98"/>
      <c r="H84" s="98"/>
      <c r="I84" s="98"/>
      <c r="J84" s="98"/>
      <c r="K84" s="99"/>
      <c r="L84" s="98"/>
      <c r="M84" s="98"/>
    </row>
    <row r="85" spans="1:13" ht="18" x14ac:dyDescent="0.25">
      <c r="A85" s="97"/>
      <c r="B85" s="98"/>
      <c r="C85" s="98"/>
      <c r="D85" s="98"/>
      <c r="E85" s="98"/>
      <c r="F85" s="98"/>
      <c r="G85" s="98"/>
      <c r="H85" s="98"/>
      <c r="I85" s="98"/>
      <c r="J85" s="98"/>
      <c r="K85" s="99"/>
      <c r="L85" s="98"/>
      <c r="M85" s="98"/>
    </row>
    <row r="86" spans="1:13" ht="18" x14ac:dyDescent="0.25">
      <c r="A86" s="97"/>
      <c r="B86" s="98"/>
      <c r="C86" s="98"/>
      <c r="D86" s="98"/>
      <c r="E86" s="98"/>
      <c r="F86" s="98"/>
      <c r="G86" s="98"/>
      <c r="H86" s="98"/>
      <c r="I86" s="98"/>
      <c r="J86" s="98"/>
      <c r="K86" s="99"/>
      <c r="L86" s="98"/>
      <c r="M86" s="98"/>
    </row>
    <row r="87" spans="1:13" ht="18" x14ac:dyDescent="0.25">
      <c r="A87" s="97"/>
      <c r="B87" s="98"/>
      <c r="C87" s="98"/>
      <c r="D87" s="98"/>
      <c r="E87" s="98"/>
      <c r="F87" s="98"/>
      <c r="G87" s="98"/>
      <c r="H87" s="98"/>
      <c r="I87" s="98"/>
      <c r="J87" s="98"/>
      <c r="K87" s="99"/>
      <c r="L87" s="98"/>
      <c r="M87" s="98"/>
    </row>
    <row r="88" spans="1:13" ht="18" x14ac:dyDescent="0.25">
      <c r="A88" s="97"/>
      <c r="B88" s="98"/>
      <c r="C88" s="98"/>
      <c r="D88" s="98"/>
      <c r="E88" s="98"/>
      <c r="F88" s="98"/>
      <c r="G88" s="98"/>
      <c r="H88" s="98"/>
      <c r="I88" s="98"/>
      <c r="J88" s="98"/>
      <c r="K88" s="99"/>
      <c r="L88" s="98"/>
      <c r="M88" s="98"/>
    </row>
    <row r="89" spans="1:13" ht="18" x14ac:dyDescent="0.25">
      <c r="A89" s="97"/>
      <c r="B89" s="98"/>
      <c r="C89" s="98"/>
      <c r="D89" s="98"/>
      <c r="E89" s="98"/>
      <c r="F89" s="98"/>
      <c r="G89" s="98"/>
      <c r="H89" s="98"/>
      <c r="I89" s="98"/>
      <c r="J89" s="98"/>
      <c r="K89" s="99"/>
      <c r="L89" s="98"/>
      <c r="M89" s="98"/>
    </row>
    <row r="90" spans="1:13" ht="18" x14ac:dyDescent="0.25">
      <c r="A90" s="97"/>
      <c r="B90" s="98"/>
      <c r="C90" s="98"/>
      <c r="D90" s="98"/>
      <c r="E90" s="98"/>
      <c r="F90" s="98"/>
      <c r="G90" s="98"/>
      <c r="H90" s="98"/>
      <c r="I90" s="98"/>
      <c r="J90" s="98"/>
      <c r="K90" s="99"/>
      <c r="L90" s="98"/>
      <c r="M90" s="98"/>
    </row>
    <row r="91" spans="1:13" ht="18" x14ac:dyDescent="0.25">
      <c r="A91" s="97"/>
      <c r="B91" s="98"/>
      <c r="C91" s="98"/>
      <c r="D91" s="98"/>
      <c r="E91" s="98"/>
      <c r="F91" s="98"/>
      <c r="G91" s="98"/>
      <c r="H91" s="98"/>
      <c r="I91" s="98"/>
      <c r="J91" s="98"/>
      <c r="K91" s="99"/>
      <c r="L91" s="98"/>
      <c r="M91" s="98"/>
    </row>
    <row r="92" spans="1:13" ht="18" x14ac:dyDescent="0.25">
      <c r="A92" s="97"/>
      <c r="B92" s="98"/>
      <c r="C92" s="98"/>
      <c r="D92" s="98"/>
      <c r="E92" s="98"/>
      <c r="F92" s="98"/>
      <c r="G92" s="98"/>
      <c r="H92" s="98"/>
      <c r="I92" s="98"/>
      <c r="J92" s="98"/>
      <c r="K92" s="99"/>
      <c r="L92" s="98"/>
      <c r="M92" s="98"/>
    </row>
    <row r="93" spans="1:13" ht="18" x14ac:dyDescent="0.25">
      <c r="A93" s="97"/>
      <c r="B93" s="98"/>
      <c r="C93" s="98"/>
      <c r="D93" s="98"/>
      <c r="E93" s="98"/>
      <c r="F93" s="98"/>
      <c r="G93" s="98"/>
      <c r="H93" s="98"/>
      <c r="I93" s="98"/>
      <c r="J93" s="98"/>
      <c r="K93" s="99"/>
      <c r="L93" s="98"/>
      <c r="M93" s="98"/>
    </row>
    <row r="94" spans="1:13" ht="18" x14ac:dyDescent="0.25">
      <c r="A94" s="97"/>
      <c r="B94" s="98"/>
      <c r="C94" s="98"/>
      <c r="D94" s="98"/>
      <c r="E94" s="98"/>
      <c r="F94" s="98"/>
      <c r="G94" s="98"/>
      <c r="H94" s="98"/>
      <c r="I94" s="98"/>
      <c r="J94" s="98"/>
      <c r="K94" s="99"/>
      <c r="L94" s="98"/>
      <c r="M94" s="98"/>
    </row>
    <row r="95" spans="1:13" ht="18" x14ac:dyDescent="0.25">
      <c r="A95" s="97"/>
      <c r="B95" s="98"/>
      <c r="C95" s="98"/>
      <c r="D95" s="98"/>
      <c r="E95" s="98"/>
      <c r="F95" s="98"/>
      <c r="G95" s="98"/>
      <c r="H95" s="98"/>
      <c r="I95" s="98"/>
      <c r="J95" s="98"/>
      <c r="K95" s="99"/>
      <c r="L95" s="98"/>
      <c r="M95" s="98"/>
    </row>
    <row r="96" spans="1:13" ht="18" x14ac:dyDescent="0.25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9"/>
      <c r="L96" s="98"/>
      <c r="M96" s="98"/>
    </row>
    <row r="97" spans="1:13" ht="18" x14ac:dyDescent="0.25">
      <c r="A97" s="97"/>
      <c r="B97" s="98"/>
      <c r="C97" s="98"/>
      <c r="D97" s="98"/>
      <c r="E97" s="98"/>
      <c r="F97" s="98"/>
      <c r="G97" s="98"/>
      <c r="H97" s="98"/>
      <c r="I97" s="98"/>
      <c r="J97" s="98"/>
      <c r="K97" s="99"/>
      <c r="L97" s="98"/>
      <c r="M97" s="98"/>
    </row>
    <row r="98" spans="1:13" ht="18" x14ac:dyDescent="0.25">
      <c r="A98" s="97"/>
      <c r="B98" s="98"/>
      <c r="C98" s="98"/>
      <c r="D98" s="98"/>
      <c r="E98" s="98"/>
      <c r="F98" s="98"/>
      <c r="G98" s="98"/>
      <c r="H98" s="98"/>
      <c r="I98" s="98"/>
      <c r="J98" s="98"/>
      <c r="K98" s="99"/>
      <c r="L98" s="98"/>
      <c r="M98" s="98"/>
    </row>
    <row r="99" spans="1:13" ht="18" x14ac:dyDescent="0.25">
      <c r="A99" s="97"/>
      <c r="B99" s="98"/>
      <c r="C99" s="98"/>
      <c r="D99" s="98"/>
      <c r="E99" s="98"/>
      <c r="F99" s="98"/>
      <c r="G99" s="98"/>
      <c r="H99" s="98"/>
      <c r="I99" s="98"/>
      <c r="J99" s="98"/>
      <c r="K99" s="99"/>
      <c r="L99" s="98"/>
      <c r="M99" s="98"/>
    </row>
    <row r="100" spans="1:13" ht="18" x14ac:dyDescent="0.25">
      <c r="A100" s="97"/>
      <c r="B100" s="98"/>
      <c r="C100" s="98"/>
      <c r="D100" s="98"/>
      <c r="E100" s="98"/>
      <c r="F100" s="98"/>
      <c r="G100" s="98"/>
      <c r="H100" s="98"/>
      <c r="I100" s="98"/>
      <c r="J100" s="98"/>
      <c r="K100" s="99"/>
      <c r="L100" s="98"/>
      <c r="M100" s="98"/>
    </row>
    <row r="101" spans="1:13" ht="18" x14ac:dyDescent="0.25">
      <c r="A101" s="97"/>
      <c r="B101" s="98"/>
      <c r="C101" s="98"/>
      <c r="D101" s="98"/>
      <c r="E101" s="98"/>
      <c r="F101" s="98"/>
      <c r="G101" s="98"/>
      <c r="H101" s="98"/>
      <c r="I101" s="98"/>
      <c r="J101" s="98"/>
      <c r="K101" s="99"/>
      <c r="L101" s="98"/>
      <c r="M101" s="98"/>
    </row>
    <row r="102" spans="1:13" ht="18" x14ac:dyDescent="0.25">
      <c r="A102" s="97"/>
      <c r="B102" s="98"/>
      <c r="C102" s="98"/>
      <c r="D102" s="98"/>
      <c r="E102" s="98"/>
      <c r="F102" s="98"/>
      <c r="G102" s="98"/>
      <c r="H102" s="98"/>
      <c r="I102" s="98"/>
      <c r="J102" s="98"/>
      <c r="K102" s="99"/>
      <c r="L102" s="98"/>
      <c r="M102" s="98"/>
    </row>
    <row r="103" spans="1:13" ht="18" x14ac:dyDescent="0.25">
      <c r="A103" s="97"/>
      <c r="B103" s="98"/>
      <c r="C103" s="98"/>
      <c r="D103" s="98"/>
      <c r="E103" s="98"/>
      <c r="F103" s="98"/>
      <c r="G103" s="98"/>
      <c r="H103" s="98"/>
      <c r="I103" s="98"/>
      <c r="J103" s="98"/>
      <c r="K103" s="99"/>
      <c r="L103" s="98"/>
      <c r="M103" s="98"/>
    </row>
    <row r="104" spans="1:13" ht="18" x14ac:dyDescent="0.25">
      <c r="A104" s="97"/>
      <c r="B104" s="98"/>
      <c r="C104" s="98"/>
      <c r="D104" s="98"/>
      <c r="E104" s="98"/>
      <c r="F104" s="98"/>
      <c r="G104" s="98"/>
      <c r="H104" s="98"/>
      <c r="I104" s="98"/>
      <c r="J104" s="98"/>
      <c r="K104" s="99"/>
      <c r="L104" s="98"/>
      <c r="M104" s="98"/>
    </row>
    <row r="105" spans="1:13" ht="18" x14ac:dyDescent="0.25">
      <c r="A105" s="97"/>
      <c r="B105" s="98"/>
      <c r="C105" s="98"/>
      <c r="D105" s="98"/>
      <c r="E105" s="98"/>
      <c r="F105" s="98"/>
      <c r="G105" s="98"/>
      <c r="H105" s="98"/>
      <c r="I105" s="98"/>
      <c r="J105" s="98"/>
      <c r="K105" s="99"/>
      <c r="L105" s="98"/>
      <c r="M105" s="98"/>
    </row>
    <row r="106" spans="1:13" ht="18" x14ac:dyDescent="0.25">
      <c r="A106" s="97"/>
      <c r="B106" s="98"/>
      <c r="C106" s="98"/>
      <c r="D106" s="98"/>
      <c r="E106" s="98"/>
      <c r="F106" s="98"/>
      <c r="G106" s="98"/>
      <c r="H106" s="98"/>
      <c r="I106" s="98"/>
      <c r="J106" s="98"/>
      <c r="K106" s="99"/>
      <c r="L106" s="98"/>
      <c r="M106" s="98"/>
    </row>
    <row r="107" spans="1:13" ht="18" x14ac:dyDescent="0.25">
      <c r="A107" s="97"/>
      <c r="B107" s="98"/>
      <c r="C107" s="98"/>
      <c r="D107" s="98"/>
      <c r="E107" s="98"/>
      <c r="F107" s="98"/>
      <c r="G107" s="98"/>
      <c r="H107" s="98"/>
      <c r="I107" s="98"/>
      <c r="J107" s="98"/>
      <c r="K107" s="99"/>
      <c r="L107" s="98"/>
      <c r="M107" s="98"/>
    </row>
    <row r="108" spans="1:13" ht="18" x14ac:dyDescent="0.25">
      <c r="A108" s="97"/>
      <c r="B108" s="98"/>
      <c r="C108" s="98"/>
      <c r="D108" s="98"/>
      <c r="E108" s="98"/>
      <c r="F108" s="98"/>
      <c r="G108" s="98"/>
      <c r="H108" s="98"/>
      <c r="I108" s="98"/>
      <c r="J108" s="98"/>
      <c r="K108" s="99"/>
      <c r="L108" s="98"/>
      <c r="M108" s="98"/>
    </row>
    <row r="109" spans="1:13" ht="18" x14ac:dyDescent="0.25">
      <c r="A109" s="97"/>
      <c r="B109" s="98"/>
      <c r="C109" s="98"/>
      <c r="D109" s="98"/>
      <c r="E109" s="98"/>
      <c r="F109" s="98"/>
      <c r="G109" s="98"/>
      <c r="H109" s="98"/>
      <c r="I109" s="98"/>
      <c r="J109" s="98"/>
      <c r="K109" s="99"/>
      <c r="L109" s="98"/>
      <c r="M109" s="98"/>
    </row>
    <row r="110" spans="1:13" ht="18" x14ac:dyDescent="0.25">
      <c r="A110" s="97"/>
      <c r="B110" s="98"/>
      <c r="C110" s="98"/>
      <c r="D110" s="98"/>
      <c r="E110" s="98"/>
      <c r="F110" s="98"/>
      <c r="G110" s="98"/>
      <c r="H110" s="98"/>
      <c r="I110" s="98"/>
      <c r="J110" s="98"/>
      <c r="K110" s="99"/>
      <c r="L110" s="98"/>
      <c r="M110" s="98"/>
    </row>
    <row r="111" spans="1:13" ht="18" x14ac:dyDescent="0.25">
      <c r="A111" s="97"/>
      <c r="B111" s="98"/>
      <c r="C111" s="98"/>
      <c r="D111" s="98"/>
      <c r="E111" s="98"/>
      <c r="F111" s="98"/>
      <c r="G111" s="98"/>
      <c r="H111" s="98"/>
      <c r="I111" s="98"/>
      <c r="J111" s="98"/>
      <c r="K111" s="99"/>
      <c r="L111" s="98"/>
      <c r="M111" s="98"/>
    </row>
    <row r="112" spans="1:13" ht="18" x14ac:dyDescent="0.25">
      <c r="A112" s="97"/>
      <c r="B112" s="98"/>
      <c r="C112" s="98"/>
      <c r="D112" s="98"/>
      <c r="E112" s="98"/>
      <c r="F112" s="98"/>
      <c r="G112" s="98"/>
      <c r="H112" s="98"/>
      <c r="I112" s="98"/>
      <c r="J112" s="98"/>
      <c r="K112" s="99"/>
      <c r="L112" s="98"/>
      <c r="M112" s="98"/>
    </row>
    <row r="113" spans="1:13" ht="18" x14ac:dyDescent="0.25">
      <c r="A113" s="97"/>
      <c r="B113" s="98"/>
      <c r="C113" s="98"/>
      <c r="D113" s="98"/>
      <c r="E113" s="98"/>
      <c r="F113" s="98"/>
      <c r="G113" s="98"/>
      <c r="H113" s="98"/>
      <c r="I113" s="98"/>
      <c r="J113" s="98"/>
      <c r="K113" s="99"/>
      <c r="L113" s="98"/>
      <c r="M113" s="98"/>
    </row>
    <row r="114" spans="1:13" ht="18" x14ac:dyDescent="0.25">
      <c r="A114" s="97"/>
      <c r="B114" s="98"/>
      <c r="C114" s="98"/>
      <c r="D114" s="98"/>
      <c r="E114" s="98"/>
      <c r="F114" s="98"/>
      <c r="G114" s="98"/>
      <c r="H114" s="98"/>
      <c r="I114" s="98"/>
      <c r="J114" s="98"/>
      <c r="K114" s="99"/>
      <c r="L114" s="98"/>
      <c r="M114" s="98"/>
    </row>
    <row r="115" spans="1:13" ht="18" x14ac:dyDescent="0.25">
      <c r="A115" s="97"/>
      <c r="B115" s="98"/>
      <c r="C115" s="98"/>
      <c r="D115" s="98"/>
      <c r="E115" s="98"/>
      <c r="F115" s="98"/>
      <c r="G115" s="98"/>
      <c r="H115" s="98"/>
      <c r="I115" s="98"/>
      <c r="J115" s="98"/>
      <c r="K115" s="99"/>
      <c r="L115" s="98"/>
      <c r="M115" s="98"/>
    </row>
    <row r="116" spans="1:13" ht="18" x14ac:dyDescent="0.25">
      <c r="A116" s="97"/>
      <c r="B116" s="98"/>
      <c r="C116" s="98"/>
      <c r="D116" s="98"/>
      <c r="E116" s="98"/>
      <c r="F116" s="98"/>
      <c r="G116" s="98"/>
      <c r="H116" s="98"/>
      <c r="I116" s="98"/>
      <c r="J116" s="98"/>
      <c r="K116" s="99"/>
      <c r="L116" s="98"/>
      <c r="M116" s="98"/>
    </row>
    <row r="117" spans="1:13" ht="18" x14ac:dyDescent="0.25">
      <c r="A117" s="97"/>
      <c r="B117" s="98"/>
      <c r="C117" s="98"/>
      <c r="D117" s="98"/>
      <c r="E117" s="98"/>
      <c r="F117" s="98"/>
      <c r="G117" s="98"/>
      <c r="H117" s="98"/>
      <c r="I117" s="98"/>
      <c r="J117" s="98"/>
      <c r="K117" s="99"/>
      <c r="L117" s="98"/>
      <c r="M117" s="98"/>
    </row>
    <row r="118" spans="1:13" ht="18" x14ac:dyDescent="0.25">
      <c r="A118" s="97"/>
      <c r="B118" s="98"/>
      <c r="C118" s="98"/>
      <c r="D118" s="98"/>
      <c r="E118" s="98"/>
      <c r="F118" s="98"/>
      <c r="G118" s="98"/>
      <c r="H118" s="98"/>
      <c r="I118" s="98"/>
      <c r="J118" s="98"/>
      <c r="K118" s="99"/>
      <c r="L118" s="98"/>
      <c r="M118" s="98"/>
    </row>
    <row r="119" spans="1:13" ht="18" x14ac:dyDescent="0.25">
      <c r="A119" s="97"/>
      <c r="B119" s="98"/>
      <c r="C119" s="98"/>
      <c r="D119" s="98"/>
      <c r="E119" s="98"/>
      <c r="F119" s="98"/>
      <c r="G119" s="98"/>
      <c r="H119" s="98"/>
      <c r="I119" s="98"/>
      <c r="J119" s="98"/>
      <c r="K119" s="99"/>
      <c r="L119" s="98"/>
      <c r="M119" s="98"/>
    </row>
    <row r="120" spans="1:13" ht="18" x14ac:dyDescent="0.25">
      <c r="A120" s="97"/>
      <c r="B120" s="98"/>
      <c r="C120" s="98"/>
      <c r="D120" s="98"/>
      <c r="E120" s="98"/>
      <c r="F120" s="98"/>
      <c r="G120" s="98"/>
      <c r="H120" s="98"/>
      <c r="I120" s="98"/>
      <c r="J120" s="98"/>
      <c r="K120" s="99"/>
      <c r="L120" s="98"/>
      <c r="M120" s="98"/>
    </row>
    <row r="121" spans="1:13" ht="18" x14ac:dyDescent="0.25">
      <c r="A121" s="97"/>
      <c r="B121" s="98"/>
      <c r="C121" s="98"/>
      <c r="D121" s="98"/>
      <c r="E121" s="98"/>
      <c r="F121" s="98"/>
      <c r="G121" s="98"/>
      <c r="H121" s="98"/>
      <c r="I121" s="98"/>
      <c r="J121" s="98"/>
      <c r="K121" s="99"/>
      <c r="L121" s="98"/>
      <c r="M121" s="98"/>
    </row>
    <row r="122" spans="1:13" ht="18" x14ac:dyDescent="0.25">
      <c r="A122" s="97"/>
      <c r="B122" s="98"/>
      <c r="C122" s="98"/>
      <c r="D122" s="98"/>
      <c r="E122" s="98"/>
      <c r="F122" s="98"/>
      <c r="G122" s="98"/>
      <c r="H122" s="98"/>
      <c r="I122" s="98"/>
      <c r="J122" s="98"/>
      <c r="K122" s="99"/>
      <c r="L122" s="98"/>
      <c r="M122" s="98"/>
    </row>
    <row r="123" spans="1:13" ht="18" x14ac:dyDescent="0.25">
      <c r="A123" s="97"/>
      <c r="B123" s="98"/>
      <c r="C123" s="98"/>
      <c r="D123" s="98"/>
      <c r="E123" s="98"/>
      <c r="F123" s="98"/>
      <c r="G123" s="98"/>
      <c r="H123" s="98"/>
      <c r="I123" s="98"/>
      <c r="J123" s="98"/>
      <c r="K123" s="99"/>
      <c r="L123" s="98"/>
      <c r="M123" s="98"/>
    </row>
    <row r="124" spans="1:13" ht="18" x14ac:dyDescent="0.25">
      <c r="A124" s="97"/>
      <c r="B124" s="98"/>
      <c r="C124" s="98"/>
      <c r="D124" s="98"/>
      <c r="E124" s="98"/>
      <c r="F124" s="98"/>
      <c r="G124" s="98"/>
      <c r="H124" s="98"/>
      <c r="I124" s="98"/>
      <c r="J124" s="98"/>
      <c r="K124" s="99"/>
      <c r="L124" s="98"/>
      <c r="M124" s="98"/>
    </row>
    <row r="125" spans="1:13" ht="18" x14ac:dyDescent="0.25">
      <c r="A125" s="97"/>
      <c r="B125" s="98"/>
      <c r="C125" s="98"/>
      <c r="D125" s="98"/>
      <c r="E125" s="98"/>
      <c r="F125" s="98"/>
      <c r="G125" s="98"/>
      <c r="H125" s="98"/>
      <c r="I125" s="98"/>
      <c r="J125" s="98"/>
      <c r="K125" s="99"/>
      <c r="L125" s="98"/>
      <c r="M125" s="98"/>
    </row>
    <row r="126" spans="1:13" ht="18" x14ac:dyDescent="0.25">
      <c r="A126" s="97"/>
      <c r="B126" s="98"/>
      <c r="C126" s="98"/>
      <c r="D126" s="98"/>
      <c r="E126" s="98"/>
      <c r="F126" s="98"/>
      <c r="G126" s="98"/>
      <c r="H126" s="98"/>
      <c r="I126" s="98"/>
      <c r="J126" s="98"/>
      <c r="K126" s="99"/>
      <c r="L126" s="98"/>
      <c r="M126" s="98"/>
    </row>
    <row r="127" spans="1:13" ht="18" x14ac:dyDescent="0.25">
      <c r="A127" s="97"/>
      <c r="B127" s="98"/>
      <c r="C127" s="98"/>
      <c r="D127" s="98"/>
      <c r="E127" s="98"/>
      <c r="F127" s="98"/>
      <c r="G127" s="98"/>
      <c r="H127" s="98"/>
      <c r="I127" s="98"/>
      <c r="J127" s="98"/>
      <c r="K127" s="99"/>
      <c r="L127" s="98"/>
      <c r="M127" s="98"/>
    </row>
    <row r="128" spans="1:13" ht="18" x14ac:dyDescent="0.25">
      <c r="A128" s="97"/>
      <c r="B128" s="98"/>
      <c r="C128" s="98"/>
      <c r="D128" s="98"/>
      <c r="E128" s="98"/>
      <c r="F128" s="98"/>
      <c r="G128" s="98"/>
      <c r="H128" s="98"/>
      <c r="I128" s="98"/>
      <c r="J128" s="98"/>
      <c r="K128" s="99"/>
      <c r="L128" s="98"/>
      <c r="M128" s="98"/>
    </row>
    <row r="129" spans="1:13" ht="18" x14ac:dyDescent="0.25">
      <c r="A129" s="97"/>
      <c r="B129" s="98"/>
      <c r="C129" s="98"/>
      <c r="D129" s="98"/>
      <c r="E129" s="98"/>
      <c r="F129" s="98"/>
      <c r="G129" s="98"/>
      <c r="H129" s="98"/>
      <c r="I129" s="98"/>
      <c r="J129" s="98"/>
      <c r="K129" s="99"/>
      <c r="L129" s="98"/>
      <c r="M129" s="98"/>
    </row>
    <row r="130" spans="1:13" ht="18" x14ac:dyDescent="0.25">
      <c r="A130" s="97"/>
      <c r="B130" s="98"/>
      <c r="C130" s="98"/>
      <c r="D130" s="98"/>
      <c r="E130" s="98"/>
      <c r="F130" s="98"/>
      <c r="G130" s="98"/>
      <c r="H130" s="98"/>
      <c r="I130" s="98"/>
      <c r="J130" s="98"/>
      <c r="K130" s="99"/>
      <c r="L130" s="98"/>
      <c r="M130" s="98"/>
    </row>
    <row r="131" spans="1:13" ht="18" x14ac:dyDescent="0.25">
      <c r="A131" s="97"/>
      <c r="B131" s="98"/>
      <c r="C131" s="98"/>
      <c r="D131" s="98"/>
      <c r="E131" s="98"/>
      <c r="F131" s="98"/>
      <c r="G131" s="98"/>
      <c r="H131" s="98"/>
      <c r="I131" s="98"/>
      <c r="J131" s="98"/>
      <c r="K131" s="99"/>
      <c r="L131" s="98"/>
      <c r="M131" s="98"/>
    </row>
    <row r="132" spans="1:13" ht="18" x14ac:dyDescent="0.25">
      <c r="A132" s="97"/>
      <c r="B132" s="98"/>
      <c r="C132" s="98"/>
      <c r="D132" s="98"/>
      <c r="E132" s="98"/>
      <c r="F132" s="98"/>
      <c r="G132" s="98"/>
      <c r="H132" s="98"/>
      <c r="I132" s="98"/>
      <c r="J132" s="98"/>
      <c r="K132" s="99"/>
      <c r="L132" s="98"/>
      <c r="M132" s="98"/>
    </row>
    <row r="133" spans="1:13" ht="18" x14ac:dyDescent="0.25">
      <c r="A133" s="97"/>
      <c r="B133" s="98"/>
      <c r="C133" s="98"/>
      <c r="D133" s="98"/>
      <c r="E133" s="98"/>
      <c r="F133" s="98"/>
      <c r="G133" s="98"/>
      <c r="H133" s="98"/>
      <c r="I133" s="98"/>
      <c r="J133" s="98"/>
      <c r="K133" s="99"/>
      <c r="L133" s="98"/>
      <c r="M133" s="98"/>
    </row>
    <row r="134" spans="1:13" ht="18" x14ac:dyDescent="0.25">
      <c r="A134" s="97"/>
      <c r="B134" s="98"/>
      <c r="C134" s="98"/>
      <c r="D134" s="98"/>
      <c r="E134" s="98"/>
      <c r="F134" s="98"/>
      <c r="G134" s="98"/>
      <c r="H134" s="98"/>
      <c r="I134" s="98"/>
      <c r="J134" s="98"/>
      <c r="K134" s="99"/>
      <c r="L134" s="98"/>
      <c r="M134" s="98"/>
    </row>
    <row r="135" spans="1:13" ht="18" x14ac:dyDescent="0.25">
      <c r="A135" s="97"/>
      <c r="B135" s="98"/>
      <c r="C135" s="98"/>
      <c r="D135" s="98"/>
      <c r="E135" s="98"/>
      <c r="F135" s="98"/>
      <c r="G135" s="98"/>
      <c r="H135" s="98"/>
      <c r="I135" s="98"/>
      <c r="J135" s="98"/>
      <c r="K135" s="99"/>
      <c r="L135" s="98"/>
      <c r="M135" s="98"/>
    </row>
    <row r="136" spans="1:13" ht="18" x14ac:dyDescent="0.25">
      <c r="A136" s="97"/>
      <c r="B136" s="98"/>
      <c r="C136" s="98"/>
      <c r="D136" s="98"/>
      <c r="E136" s="98"/>
      <c r="F136" s="98"/>
      <c r="G136" s="98"/>
      <c r="H136" s="98"/>
      <c r="I136" s="98"/>
      <c r="J136" s="98"/>
      <c r="K136" s="99"/>
      <c r="L136" s="98"/>
      <c r="M136" s="98"/>
    </row>
    <row r="137" spans="1:13" ht="18" x14ac:dyDescent="0.25">
      <c r="A137" s="97"/>
      <c r="B137" s="98"/>
      <c r="C137" s="98"/>
      <c r="D137" s="98"/>
      <c r="E137" s="98"/>
      <c r="F137" s="98"/>
      <c r="G137" s="98"/>
      <c r="H137" s="98"/>
      <c r="I137" s="98"/>
      <c r="J137" s="98"/>
      <c r="K137" s="99"/>
      <c r="L137" s="98"/>
      <c r="M137" s="98"/>
    </row>
    <row r="138" spans="1:13" ht="18" x14ac:dyDescent="0.25">
      <c r="A138" s="97"/>
      <c r="B138" s="98"/>
      <c r="C138" s="98"/>
      <c r="D138" s="98"/>
      <c r="E138" s="98"/>
      <c r="F138" s="98"/>
      <c r="G138" s="98"/>
      <c r="H138" s="98"/>
      <c r="I138" s="98"/>
      <c r="J138" s="98"/>
      <c r="K138" s="99"/>
      <c r="L138" s="98"/>
      <c r="M138" s="98"/>
    </row>
    <row r="139" spans="1:13" ht="18" x14ac:dyDescent="0.25">
      <c r="A139" s="97"/>
      <c r="B139" s="98"/>
      <c r="C139" s="98"/>
      <c r="D139" s="98"/>
      <c r="E139" s="98"/>
      <c r="F139" s="98"/>
      <c r="G139" s="98"/>
      <c r="H139" s="98"/>
      <c r="I139" s="98"/>
      <c r="J139" s="98"/>
      <c r="K139" s="99"/>
      <c r="L139" s="98"/>
      <c r="M139" s="98"/>
    </row>
    <row r="140" spans="1:13" ht="18" x14ac:dyDescent="0.25">
      <c r="A140" s="97"/>
      <c r="B140" s="98"/>
      <c r="C140" s="98"/>
      <c r="D140" s="98"/>
      <c r="E140" s="98"/>
      <c r="F140" s="98"/>
      <c r="G140" s="98"/>
      <c r="H140" s="98"/>
      <c r="I140" s="98"/>
      <c r="J140" s="98"/>
      <c r="K140" s="99"/>
      <c r="L140" s="98"/>
      <c r="M140" s="98"/>
    </row>
    <row r="141" spans="1:13" ht="18" x14ac:dyDescent="0.25">
      <c r="A141" s="97"/>
      <c r="B141" s="98"/>
      <c r="C141" s="98"/>
      <c r="D141" s="98"/>
      <c r="E141" s="98"/>
      <c r="F141" s="98"/>
      <c r="G141" s="98"/>
      <c r="H141" s="98"/>
      <c r="I141" s="98"/>
      <c r="J141" s="98"/>
      <c r="K141" s="99"/>
      <c r="L141" s="98"/>
      <c r="M141" s="98"/>
    </row>
    <row r="142" spans="1:13" ht="18" x14ac:dyDescent="0.25">
      <c r="A142" s="97"/>
      <c r="B142" s="98"/>
      <c r="C142" s="98"/>
      <c r="D142" s="98"/>
      <c r="E142" s="98"/>
      <c r="F142" s="98"/>
      <c r="G142" s="98"/>
      <c r="H142" s="98"/>
      <c r="I142" s="98"/>
      <c r="J142" s="98"/>
      <c r="K142" s="99"/>
      <c r="L142" s="98"/>
      <c r="M142" s="98"/>
    </row>
    <row r="143" spans="1:13" ht="18" x14ac:dyDescent="0.25">
      <c r="A143" s="97"/>
      <c r="B143" s="98"/>
      <c r="C143" s="98"/>
      <c r="D143" s="98"/>
      <c r="E143" s="98"/>
      <c r="F143" s="98"/>
      <c r="G143" s="98"/>
      <c r="H143" s="98"/>
      <c r="I143" s="98"/>
      <c r="J143" s="98"/>
      <c r="K143" s="99"/>
      <c r="L143" s="98"/>
      <c r="M143" s="98"/>
    </row>
    <row r="144" spans="1:13" ht="18" x14ac:dyDescent="0.25">
      <c r="A144" s="97"/>
      <c r="B144" s="98"/>
      <c r="C144" s="98"/>
      <c r="D144" s="98"/>
      <c r="E144" s="98"/>
      <c r="F144" s="98"/>
      <c r="G144" s="98"/>
      <c r="H144" s="98"/>
      <c r="I144" s="98"/>
      <c r="J144" s="98"/>
      <c r="K144" s="99"/>
      <c r="L144" s="98"/>
      <c r="M144" s="98"/>
    </row>
    <row r="145" spans="1:13" ht="18" x14ac:dyDescent="0.25">
      <c r="A145" s="97"/>
      <c r="B145" s="98"/>
      <c r="C145" s="98"/>
      <c r="D145" s="98"/>
      <c r="E145" s="98"/>
      <c r="F145" s="98"/>
      <c r="G145" s="98"/>
      <c r="H145" s="98"/>
      <c r="I145" s="98"/>
      <c r="J145" s="98"/>
      <c r="K145" s="99"/>
      <c r="L145" s="98"/>
      <c r="M145" s="98"/>
    </row>
    <row r="146" spans="1:13" ht="18" x14ac:dyDescent="0.25">
      <c r="A146" s="97"/>
      <c r="B146" s="98"/>
      <c r="C146" s="98"/>
      <c r="D146" s="98"/>
      <c r="E146" s="98"/>
      <c r="F146" s="98"/>
      <c r="G146" s="98"/>
      <c r="H146" s="98"/>
      <c r="I146" s="98"/>
      <c r="J146" s="98"/>
      <c r="K146" s="99"/>
      <c r="L146" s="98"/>
      <c r="M146" s="98"/>
    </row>
    <row r="147" spans="1:13" ht="18" x14ac:dyDescent="0.25">
      <c r="A147" s="97"/>
      <c r="B147" s="98"/>
      <c r="C147" s="98"/>
      <c r="D147" s="98"/>
      <c r="E147" s="98"/>
      <c r="F147" s="98"/>
      <c r="G147" s="98"/>
      <c r="H147" s="98"/>
      <c r="I147" s="98"/>
      <c r="J147" s="98"/>
      <c r="K147" s="99"/>
      <c r="L147" s="98"/>
      <c r="M147" s="98"/>
    </row>
    <row r="148" spans="1:13" ht="18" x14ac:dyDescent="0.25">
      <c r="A148" s="97"/>
      <c r="B148" s="98"/>
      <c r="C148" s="98"/>
      <c r="D148" s="98"/>
      <c r="E148" s="98"/>
      <c r="F148" s="98"/>
      <c r="G148" s="98"/>
      <c r="H148" s="98"/>
      <c r="I148" s="98"/>
      <c r="J148" s="98"/>
      <c r="K148" s="99"/>
      <c r="L148" s="98"/>
      <c r="M148" s="98"/>
    </row>
    <row r="149" spans="1:13" ht="18" x14ac:dyDescent="0.25">
      <c r="A149" s="97"/>
      <c r="B149" s="98"/>
      <c r="C149" s="98"/>
      <c r="D149" s="98"/>
      <c r="E149" s="98"/>
      <c r="F149" s="98"/>
      <c r="G149" s="98"/>
      <c r="H149" s="98"/>
      <c r="I149" s="98"/>
      <c r="J149" s="98"/>
      <c r="K149" s="99"/>
      <c r="L149" s="98"/>
      <c r="M149" s="98"/>
    </row>
    <row r="150" spans="1:13" ht="18" x14ac:dyDescent="0.25">
      <c r="A150" s="97"/>
      <c r="B150" s="98"/>
      <c r="C150" s="98"/>
      <c r="D150" s="98"/>
      <c r="E150" s="98"/>
      <c r="F150" s="98"/>
      <c r="G150" s="98"/>
      <c r="H150" s="98"/>
      <c r="I150" s="98"/>
      <c r="J150" s="98"/>
      <c r="K150" s="99"/>
      <c r="L150" s="98"/>
      <c r="M150" s="98"/>
    </row>
    <row r="151" spans="1:13" ht="18" x14ac:dyDescent="0.25">
      <c r="A151" s="97"/>
      <c r="B151" s="98"/>
      <c r="C151" s="98"/>
      <c r="D151" s="98"/>
      <c r="E151" s="98"/>
      <c r="F151" s="98"/>
      <c r="G151" s="98"/>
      <c r="H151" s="98"/>
      <c r="I151" s="98"/>
      <c r="J151" s="98"/>
      <c r="K151" s="99"/>
      <c r="L151" s="98"/>
      <c r="M151" s="98"/>
    </row>
    <row r="152" spans="1:13" ht="18" x14ac:dyDescent="0.25">
      <c r="A152" s="97"/>
      <c r="B152" s="98"/>
      <c r="C152" s="98"/>
      <c r="D152" s="98"/>
      <c r="E152" s="98"/>
      <c r="F152" s="98"/>
      <c r="G152" s="98"/>
      <c r="H152" s="98"/>
      <c r="I152" s="98"/>
      <c r="J152" s="98"/>
      <c r="K152" s="99"/>
      <c r="L152" s="98"/>
      <c r="M152" s="98"/>
    </row>
    <row r="153" spans="1:13" ht="18" x14ac:dyDescent="0.25">
      <c r="A153" s="97"/>
      <c r="B153" s="98"/>
      <c r="C153" s="98"/>
      <c r="D153" s="98"/>
      <c r="E153" s="98"/>
      <c r="F153" s="98"/>
      <c r="G153" s="98"/>
      <c r="H153" s="98"/>
      <c r="I153" s="98"/>
      <c r="J153" s="98"/>
      <c r="K153" s="99"/>
      <c r="L153" s="98"/>
      <c r="M153" s="98"/>
    </row>
    <row r="154" spans="1:13" ht="18" x14ac:dyDescent="0.25">
      <c r="A154" s="97"/>
      <c r="B154" s="98"/>
      <c r="C154" s="98"/>
      <c r="D154" s="98"/>
      <c r="E154" s="98"/>
      <c r="F154" s="98"/>
      <c r="G154" s="98"/>
      <c r="H154" s="98"/>
      <c r="I154" s="98"/>
      <c r="J154" s="98"/>
      <c r="K154" s="99"/>
      <c r="L154" s="98"/>
      <c r="M154" s="98"/>
    </row>
    <row r="155" spans="1:13" ht="18" x14ac:dyDescent="0.25">
      <c r="A155" s="97"/>
      <c r="B155" s="98"/>
      <c r="C155" s="98"/>
      <c r="D155" s="98"/>
      <c r="E155" s="98"/>
      <c r="F155" s="98"/>
      <c r="G155" s="98"/>
      <c r="H155" s="98"/>
      <c r="I155" s="98"/>
      <c r="J155" s="98"/>
      <c r="K155" s="99"/>
      <c r="L155" s="98"/>
      <c r="M155" s="98"/>
    </row>
    <row r="156" spans="1:13" ht="18" x14ac:dyDescent="0.25">
      <c r="A156" s="97"/>
      <c r="B156" s="98"/>
      <c r="C156" s="98"/>
      <c r="D156" s="98"/>
      <c r="E156" s="98"/>
      <c r="F156" s="98"/>
      <c r="G156" s="98"/>
      <c r="H156" s="98"/>
      <c r="I156" s="98"/>
      <c r="J156" s="98"/>
      <c r="K156" s="99"/>
      <c r="L156" s="98"/>
      <c r="M156" s="98"/>
    </row>
    <row r="157" spans="1:13" ht="18" x14ac:dyDescent="0.25">
      <c r="A157" s="97"/>
      <c r="B157" s="98"/>
      <c r="C157" s="98"/>
      <c r="D157" s="98"/>
      <c r="E157" s="98"/>
      <c r="F157" s="98"/>
      <c r="G157" s="98"/>
      <c r="H157" s="98"/>
      <c r="I157" s="98"/>
      <c r="J157" s="98"/>
      <c r="K157" s="99"/>
      <c r="L157" s="98"/>
      <c r="M157" s="98"/>
    </row>
    <row r="158" spans="1:13" ht="18" x14ac:dyDescent="0.25">
      <c r="A158" s="97"/>
      <c r="B158" s="98"/>
      <c r="C158" s="98"/>
      <c r="D158" s="98"/>
      <c r="E158" s="98"/>
      <c r="F158" s="98"/>
      <c r="G158" s="98"/>
      <c r="H158" s="98"/>
      <c r="I158" s="98"/>
      <c r="J158" s="98"/>
      <c r="K158" s="99"/>
      <c r="L158" s="98"/>
      <c r="M158" s="98"/>
    </row>
    <row r="159" spans="1:13" ht="18" x14ac:dyDescent="0.25">
      <c r="A159" s="97"/>
      <c r="B159" s="98"/>
      <c r="C159" s="98"/>
      <c r="D159" s="98"/>
      <c r="E159" s="98"/>
      <c r="F159" s="98"/>
      <c r="G159" s="98"/>
      <c r="H159" s="98"/>
      <c r="I159" s="98"/>
      <c r="J159" s="98"/>
      <c r="K159" s="99"/>
      <c r="L159" s="98"/>
      <c r="M159" s="98"/>
    </row>
    <row r="160" spans="1:13" ht="18" x14ac:dyDescent="0.25">
      <c r="A160" s="97"/>
      <c r="B160" s="98"/>
      <c r="C160" s="98"/>
      <c r="D160" s="98"/>
      <c r="E160" s="98"/>
      <c r="F160" s="98"/>
      <c r="G160" s="98"/>
      <c r="H160" s="98"/>
      <c r="I160" s="98"/>
      <c r="J160" s="98"/>
      <c r="K160" s="99"/>
      <c r="L160" s="98"/>
      <c r="M160" s="98"/>
    </row>
    <row r="161" spans="1:13" ht="18" x14ac:dyDescent="0.25">
      <c r="A161" s="97"/>
      <c r="B161" s="98"/>
      <c r="C161" s="98"/>
      <c r="D161" s="98"/>
      <c r="E161" s="98"/>
      <c r="F161" s="98"/>
      <c r="G161" s="98"/>
      <c r="H161" s="98"/>
      <c r="I161" s="98"/>
      <c r="J161" s="98"/>
      <c r="K161" s="99"/>
      <c r="L161" s="98"/>
      <c r="M161" s="98"/>
    </row>
    <row r="162" spans="1:13" ht="18" x14ac:dyDescent="0.25">
      <c r="A162" s="97"/>
      <c r="B162" s="98"/>
      <c r="C162" s="98"/>
      <c r="D162" s="98"/>
      <c r="E162" s="98"/>
      <c r="F162" s="98"/>
      <c r="G162" s="98"/>
      <c r="H162" s="98"/>
      <c r="I162" s="98"/>
      <c r="J162" s="98"/>
      <c r="K162" s="99"/>
      <c r="L162" s="98"/>
      <c r="M162" s="98"/>
    </row>
    <row r="163" spans="1:13" ht="18" x14ac:dyDescent="0.25">
      <c r="A163" s="97"/>
      <c r="B163" s="98"/>
      <c r="C163" s="98"/>
      <c r="D163" s="98"/>
      <c r="E163" s="98"/>
      <c r="F163" s="98"/>
      <c r="G163" s="98"/>
      <c r="H163" s="98"/>
      <c r="I163" s="98"/>
      <c r="J163" s="98"/>
      <c r="K163" s="99"/>
      <c r="L163" s="98"/>
      <c r="M163" s="98"/>
    </row>
    <row r="164" spans="1:13" ht="18" x14ac:dyDescent="0.25">
      <c r="A164" s="97"/>
      <c r="B164" s="98"/>
      <c r="C164" s="98"/>
      <c r="D164" s="98"/>
      <c r="E164" s="98"/>
      <c r="F164" s="98"/>
      <c r="G164" s="98"/>
      <c r="H164" s="98"/>
      <c r="I164" s="98"/>
      <c r="J164" s="98"/>
      <c r="K164" s="99"/>
      <c r="L164" s="98"/>
      <c r="M164" s="98"/>
    </row>
    <row r="165" spans="1:13" ht="18" x14ac:dyDescent="0.25">
      <c r="A165" s="97"/>
      <c r="B165" s="98"/>
      <c r="C165" s="98"/>
      <c r="D165" s="98"/>
      <c r="E165" s="98"/>
      <c r="F165" s="98"/>
      <c r="G165" s="98"/>
      <c r="H165" s="98"/>
      <c r="I165" s="98"/>
      <c r="J165" s="98"/>
      <c r="K165" s="99"/>
      <c r="L165" s="98"/>
      <c r="M165" s="98"/>
    </row>
    <row r="166" spans="1:13" ht="18" x14ac:dyDescent="0.25">
      <c r="A166" s="97"/>
      <c r="B166" s="98"/>
      <c r="C166" s="98"/>
      <c r="D166" s="98"/>
      <c r="E166" s="98"/>
      <c r="F166" s="98"/>
      <c r="G166" s="98"/>
      <c r="H166" s="98"/>
      <c r="I166" s="98"/>
      <c r="J166" s="98"/>
      <c r="K166" s="99"/>
      <c r="L166" s="98"/>
      <c r="M166" s="98"/>
    </row>
    <row r="167" spans="1:13" ht="18" x14ac:dyDescent="0.25">
      <c r="A167" s="97"/>
      <c r="B167" s="98"/>
      <c r="C167" s="98"/>
      <c r="D167" s="98"/>
      <c r="E167" s="98"/>
      <c r="F167" s="98"/>
      <c r="G167" s="98"/>
      <c r="H167" s="98"/>
      <c r="I167" s="98"/>
      <c r="J167" s="98"/>
      <c r="K167" s="99"/>
      <c r="L167" s="98"/>
      <c r="M167" s="98"/>
    </row>
    <row r="168" spans="1:13" ht="18" x14ac:dyDescent="0.25">
      <c r="A168" s="97"/>
      <c r="B168" s="98"/>
      <c r="C168" s="98"/>
      <c r="D168" s="98"/>
      <c r="E168" s="98"/>
      <c r="F168" s="98"/>
      <c r="G168" s="98"/>
      <c r="H168" s="98"/>
      <c r="I168" s="98"/>
      <c r="J168" s="98"/>
      <c r="K168" s="99"/>
      <c r="L168" s="98"/>
      <c r="M168" s="98"/>
    </row>
    <row r="169" spans="1:13" ht="18" x14ac:dyDescent="0.25">
      <c r="A169" s="97"/>
      <c r="B169" s="98"/>
      <c r="C169" s="98"/>
      <c r="D169" s="98"/>
      <c r="E169" s="98"/>
      <c r="F169" s="98"/>
      <c r="G169" s="98"/>
      <c r="H169" s="98"/>
      <c r="I169" s="98"/>
      <c r="J169" s="98"/>
      <c r="K169" s="99"/>
      <c r="L169" s="98"/>
      <c r="M169" s="98"/>
    </row>
    <row r="170" spans="1:13" ht="18" x14ac:dyDescent="0.25">
      <c r="A170" s="97"/>
      <c r="B170" s="98"/>
      <c r="C170" s="98"/>
      <c r="D170" s="98"/>
      <c r="E170" s="98"/>
      <c r="F170" s="98"/>
      <c r="G170" s="98"/>
      <c r="H170" s="98"/>
      <c r="I170" s="98"/>
      <c r="J170" s="98"/>
      <c r="K170" s="99"/>
      <c r="L170" s="98"/>
      <c r="M170" s="98"/>
    </row>
    <row r="171" spans="1:13" ht="18" x14ac:dyDescent="0.25">
      <c r="A171" s="97"/>
      <c r="B171" s="98"/>
      <c r="C171" s="98"/>
      <c r="D171" s="98"/>
      <c r="E171" s="98"/>
      <c r="F171" s="98"/>
      <c r="G171" s="98"/>
      <c r="H171" s="98"/>
      <c r="I171" s="98"/>
      <c r="J171" s="98"/>
      <c r="K171" s="99"/>
      <c r="L171" s="98"/>
      <c r="M171" s="98"/>
    </row>
    <row r="172" spans="1:13" ht="18" x14ac:dyDescent="0.25">
      <c r="A172" s="97"/>
      <c r="B172" s="98"/>
      <c r="C172" s="98"/>
      <c r="D172" s="98"/>
      <c r="E172" s="98"/>
      <c r="F172" s="98"/>
      <c r="G172" s="98"/>
      <c r="H172" s="98"/>
      <c r="I172" s="98"/>
      <c r="J172" s="98"/>
      <c r="K172" s="99"/>
      <c r="L172" s="98"/>
      <c r="M172" s="98"/>
    </row>
    <row r="173" spans="1:13" ht="18" x14ac:dyDescent="0.25">
      <c r="A173" s="97"/>
      <c r="B173" s="98"/>
      <c r="C173" s="98"/>
      <c r="D173" s="98"/>
      <c r="E173" s="98"/>
      <c r="F173" s="98"/>
      <c r="G173" s="98"/>
      <c r="H173" s="98"/>
      <c r="I173" s="98"/>
      <c r="J173" s="98"/>
      <c r="K173" s="99"/>
      <c r="L173" s="98"/>
      <c r="M173" s="98"/>
    </row>
    <row r="174" spans="1:13" ht="18" x14ac:dyDescent="0.25">
      <c r="A174" s="97"/>
      <c r="B174" s="98"/>
      <c r="C174" s="98"/>
      <c r="D174" s="98"/>
      <c r="E174" s="98"/>
      <c r="F174" s="98"/>
      <c r="G174" s="98"/>
      <c r="H174" s="98"/>
      <c r="I174" s="98"/>
      <c r="J174" s="98"/>
      <c r="K174" s="99"/>
      <c r="L174" s="98"/>
      <c r="M174" s="98"/>
    </row>
    <row r="175" spans="1:13" ht="18" x14ac:dyDescent="0.25">
      <c r="A175" s="97"/>
      <c r="B175" s="98"/>
      <c r="C175" s="98"/>
      <c r="D175" s="98"/>
      <c r="E175" s="98"/>
      <c r="F175" s="98"/>
      <c r="G175" s="98"/>
      <c r="H175" s="98"/>
      <c r="I175" s="98"/>
      <c r="J175" s="98"/>
      <c r="K175" s="99"/>
      <c r="L175" s="98"/>
      <c r="M175" s="98"/>
    </row>
    <row r="176" spans="1:13" ht="18" x14ac:dyDescent="0.25">
      <c r="A176" s="97"/>
      <c r="B176" s="98"/>
      <c r="C176" s="98"/>
      <c r="D176" s="98"/>
      <c r="E176" s="98"/>
      <c r="F176" s="98"/>
      <c r="G176" s="98"/>
      <c r="H176" s="98"/>
      <c r="I176" s="98"/>
      <c r="J176" s="98"/>
      <c r="K176" s="99"/>
      <c r="L176" s="98"/>
      <c r="M176" s="98"/>
    </row>
    <row r="177" spans="1:13" ht="18" x14ac:dyDescent="0.25">
      <c r="A177" s="97"/>
      <c r="B177" s="98"/>
      <c r="C177" s="98"/>
      <c r="D177" s="98"/>
      <c r="E177" s="98"/>
      <c r="F177" s="98"/>
      <c r="G177" s="98"/>
      <c r="H177" s="98"/>
      <c r="I177" s="98"/>
      <c r="J177" s="98"/>
      <c r="K177" s="99"/>
      <c r="L177" s="98"/>
      <c r="M177" s="98"/>
    </row>
    <row r="178" spans="1:13" ht="18" x14ac:dyDescent="0.25">
      <c r="A178" s="97"/>
      <c r="B178" s="98"/>
      <c r="C178" s="98"/>
      <c r="D178" s="98"/>
      <c r="E178" s="98"/>
      <c r="F178" s="98"/>
      <c r="G178" s="98"/>
      <c r="H178" s="98"/>
      <c r="I178" s="98"/>
      <c r="J178" s="98"/>
      <c r="K178" s="99"/>
      <c r="L178" s="98"/>
      <c r="M178" s="98"/>
    </row>
    <row r="179" spans="1:13" ht="18" x14ac:dyDescent="0.25">
      <c r="A179" s="97"/>
      <c r="B179" s="98"/>
      <c r="C179" s="98"/>
      <c r="D179" s="98"/>
      <c r="E179" s="98"/>
      <c r="F179" s="98"/>
      <c r="G179" s="98"/>
      <c r="H179" s="98"/>
      <c r="I179" s="98"/>
      <c r="J179" s="98"/>
      <c r="K179" s="99"/>
      <c r="L179" s="98"/>
      <c r="M179" s="98"/>
    </row>
    <row r="180" spans="1:13" ht="18" x14ac:dyDescent="0.25">
      <c r="A180" s="97"/>
      <c r="B180" s="98"/>
      <c r="C180" s="98"/>
      <c r="D180" s="98"/>
      <c r="E180" s="98"/>
      <c r="F180" s="98"/>
      <c r="G180" s="98"/>
      <c r="H180" s="98"/>
      <c r="I180" s="98"/>
      <c r="J180" s="98"/>
      <c r="K180" s="99"/>
      <c r="L180" s="98"/>
      <c r="M180" s="98"/>
    </row>
    <row r="181" spans="1:13" ht="18" x14ac:dyDescent="0.25">
      <c r="A181" s="97"/>
      <c r="B181" s="98"/>
      <c r="C181" s="98"/>
      <c r="D181" s="98"/>
      <c r="E181" s="98"/>
      <c r="F181" s="98"/>
      <c r="G181" s="98"/>
      <c r="H181" s="98"/>
      <c r="I181" s="98"/>
      <c r="J181" s="98"/>
      <c r="K181" s="99"/>
      <c r="L181" s="98"/>
      <c r="M181" s="98"/>
    </row>
    <row r="182" spans="1:13" ht="18" x14ac:dyDescent="0.25">
      <c r="A182" s="97"/>
      <c r="B182" s="98"/>
      <c r="C182" s="98"/>
      <c r="D182" s="98"/>
      <c r="E182" s="98"/>
      <c r="F182" s="98"/>
      <c r="G182" s="98"/>
      <c r="H182" s="98"/>
      <c r="I182" s="98"/>
      <c r="J182" s="98"/>
      <c r="K182" s="99"/>
      <c r="L182" s="98"/>
      <c r="M182" s="98"/>
    </row>
    <row r="183" spans="1:13" ht="18" x14ac:dyDescent="0.25">
      <c r="A183" s="97"/>
      <c r="B183" s="98"/>
      <c r="C183" s="98"/>
      <c r="D183" s="98"/>
      <c r="E183" s="98"/>
      <c r="F183" s="98"/>
      <c r="G183" s="98"/>
      <c r="H183" s="98"/>
      <c r="I183" s="98"/>
      <c r="J183" s="98"/>
      <c r="K183" s="99"/>
      <c r="L183" s="98"/>
      <c r="M183" s="98"/>
    </row>
    <row r="184" spans="1:13" ht="18" x14ac:dyDescent="0.25">
      <c r="A184" s="97"/>
      <c r="B184" s="98"/>
      <c r="C184" s="98"/>
      <c r="D184" s="98"/>
      <c r="E184" s="98"/>
      <c r="F184" s="98"/>
      <c r="G184" s="98"/>
      <c r="H184" s="98"/>
      <c r="I184" s="98"/>
      <c r="J184" s="98"/>
      <c r="K184" s="99"/>
      <c r="L184" s="98"/>
      <c r="M184" s="98"/>
    </row>
    <row r="185" spans="1:13" ht="18" x14ac:dyDescent="0.25">
      <c r="A185" s="97"/>
      <c r="B185" s="98"/>
      <c r="C185" s="98"/>
      <c r="D185" s="98"/>
      <c r="E185" s="98"/>
      <c r="F185" s="98"/>
      <c r="G185" s="98"/>
      <c r="H185" s="98"/>
      <c r="I185" s="98"/>
      <c r="J185" s="98"/>
      <c r="K185" s="99"/>
      <c r="L185" s="98"/>
      <c r="M185" s="98"/>
    </row>
    <row r="186" spans="1:13" ht="18" x14ac:dyDescent="0.25">
      <c r="A186" s="97"/>
      <c r="B186" s="98"/>
      <c r="C186" s="98"/>
      <c r="D186" s="98"/>
      <c r="E186" s="98"/>
      <c r="F186" s="98"/>
      <c r="G186" s="98"/>
      <c r="H186" s="98"/>
      <c r="I186" s="98"/>
      <c r="J186" s="98"/>
      <c r="K186" s="99"/>
      <c r="L186" s="98"/>
      <c r="M186" s="98"/>
    </row>
    <row r="187" spans="1:13" ht="18" x14ac:dyDescent="0.25">
      <c r="A187" s="97"/>
      <c r="B187" s="98"/>
      <c r="C187" s="98"/>
      <c r="D187" s="98"/>
      <c r="E187" s="98"/>
      <c r="F187" s="98"/>
      <c r="G187" s="98"/>
      <c r="H187" s="98"/>
      <c r="I187" s="98"/>
      <c r="J187" s="98"/>
      <c r="K187" s="99"/>
      <c r="L187" s="98"/>
      <c r="M187" s="98"/>
    </row>
    <row r="188" spans="1:13" ht="18" x14ac:dyDescent="0.25">
      <c r="A188" s="97"/>
      <c r="B188" s="98"/>
      <c r="C188" s="98"/>
      <c r="D188" s="98"/>
      <c r="E188" s="98"/>
      <c r="F188" s="98"/>
      <c r="G188" s="98"/>
      <c r="H188" s="98"/>
      <c r="I188" s="98"/>
      <c r="J188" s="98"/>
      <c r="K188" s="99"/>
      <c r="L188" s="98"/>
      <c r="M188" s="98"/>
    </row>
    <row r="189" spans="1:13" ht="18" x14ac:dyDescent="0.25">
      <c r="A189" s="97"/>
      <c r="B189" s="98"/>
      <c r="C189" s="98"/>
      <c r="D189" s="98"/>
      <c r="E189" s="98"/>
      <c r="F189" s="98"/>
      <c r="G189" s="98"/>
      <c r="H189" s="98"/>
      <c r="I189" s="98"/>
      <c r="J189" s="98"/>
      <c r="K189" s="99"/>
      <c r="L189" s="98"/>
      <c r="M189" s="98"/>
    </row>
    <row r="190" spans="1:13" ht="18" x14ac:dyDescent="0.25">
      <c r="A190" s="97"/>
      <c r="B190" s="98"/>
      <c r="C190" s="98"/>
      <c r="D190" s="98"/>
      <c r="E190" s="98"/>
      <c r="F190" s="98"/>
      <c r="G190" s="98"/>
      <c r="H190" s="98"/>
      <c r="I190" s="98"/>
      <c r="J190" s="98"/>
      <c r="K190" s="99"/>
      <c r="L190" s="98"/>
      <c r="M190" s="98"/>
    </row>
    <row r="191" spans="1:13" ht="18" x14ac:dyDescent="0.25">
      <c r="A191" s="97"/>
      <c r="B191" s="98"/>
      <c r="C191" s="98"/>
      <c r="D191" s="98"/>
      <c r="E191" s="98"/>
      <c r="F191" s="98"/>
      <c r="G191" s="98"/>
      <c r="H191" s="98"/>
      <c r="I191" s="98"/>
      <c r="J191" s="98"/>
      <c r="K191" s="99"/>
      <c r="L191" s="98"/>
      <c r="M191" s="98"/>
    </row>
    <row r="192" spans="1:13" ht="18" x14ac:dyDescent="0.25">
      <c r="A192" s="97"/>
      <c r="B192" s="98"/>
      <c r="C192" s="98"/>
      <c r="D192" s="98"/>
      <c r="E192" s="98"/>
      <c r="F192" s="98"/>
      <c r="G192" s="98"/>
      <c r="H192" s="98"/>
      <c r="I192" s="98"/>
      <c r="J192" s="98"/>
      <c r="K192" s="99"/>
      <c r="L192" s="98"/>
      <c r="M192" s="98"/>
    </row>
    <row r="193" spans="1:13" ht="18" x14ac:dyDescent="0.25">
      <c r="A193" s="97"/>
      <c r="B193" s="98"/>
      <c r="C193" s="98"/>
      <c r="D193" s="98"/>
      <c r="E193" s="98"/>
      <c r="F193" s="98"/>
      <c r="G193" s="98"/>
      <c r="H193" s="98"/>
      <c r="I193" s="98"/>
      <c r="J193" s="98"/>
      <c r="K193" s="99"/>
      <c r="L193" s="98"/>
      <c r="M193" s="98"/>
    </row>
    <row r="194" spans="1:13" ht="18" x14ac:dyDescent="0.25">
      <c r="A194" s="97"/>
      <c r="B194" s="98"/>
      <c r="C194" s="98"/>
      <c r="D194" s="98"/>
      <c r="E194" s="98"/>
      <c r="F194" s="98"/>
      <c r="G194" s="98"/>
      <c r="H194" s="98"/>
      <c r="I194" s="98"/>
      <c r="J194" s="98"/>
      <c r="K194" s="99"/>
      <c r="L194" s="98"/>
      <c r="M194" s="98"/>
    </row>
    <row r="195" spans="1:13" ht="18" x14ac:dyDescent="0.25">
      <c r="A195" s="97"/>
      <c r="B195" s="98"/>
      <c r="C195" s="98"/>
      <c r="D195" s="98"/>
      <c r="E195" s="98"/>
      <c r="F195" s="98"/>
      <c r="G195" s="98"/>
      <c r="H195" s="98"/>
      <c r="I195" s="98"/>
      <c r="J195" s="98"/>
      <c r="K195" s="99"/>
      <c r="L195" s="98"/>
      <c r="M195" s="98"/>
    </row>
    <row r="196" spans="1:13" ht="18" x14ac:dyDescent="0.25">
      <c r="A196" s="97"/>
      <c r="B196" s="98"/>
      <c r="C196" s="98"/>
      <c r="D196" s="98"/>
      <c r="E196" s="98"/>
      <c r="F196" s="98"/>
      <c r="G196" s="98"/>
      <c r="H196" s="98"/>
      <c r="I196" s="98"/>
      <c r="J196" s="98"/>
      <c r="K196" s="99"/>
      <c r="L196" s="98"/>
      <c r="M196" s="98"/>
    </row>
    <row r="197" spans="1:13" ht="18" x14ac:dyDescent="0.25">
      <c r="A197" s="97"/>
      <c r="B197" s="98"/>
      <c r="C197" s="98"/>
      <c r="D197" s="98"/>
      <c r="E197" s="98"/>
      <c r="F197" s="98"/>
      <c r="G197" s="98"/>
      <c r="H197" s="98"/>
      <c r="I197" s="98"/>
      <c r="J197" s="98"/>
      <c r="K197" s="99"/>
      <c r="L197" s="98"/>
      <c r="M197" s="98"/>
    </row>
    <row r="198" spans="1:13" ht="18" x14ac:dyDescent="0.25">
      <c r="A198" s="97"/>
      <c r="B198" s="98"/>
      <c r="C198" s="98"/>
      <c r="D198" s="98"/>
      <c r="E198" s="98"/>
      <c r="F198" s="98"/>
      <c r="G198" s="98"/>
      <c r="H198" s="98"/>
      <c r="I198" s="98"/>
      <c r="J198" s="98"/>
      <c r="K198" s="99"/>
      <c r="L198" s="98"/>
      <c r="M198" s="98"/>
    </row>
    <row r="199" spans="1:13" ht="18" x14ac:dyDescent="0.25">
      <c r="A199" s="97"/>
      <c r="B199" s="98"/>
      <c r="C199" s="98"/>
      <c r="D199" s="98"/>
      <c r="E199" s="98"/>
      <c r="F199" s="98"/>
      <c r="G199" s="98"/>
      <c r="H199" s="98"/>
      <c r="I199" s="98"/>
      <c r="J199" s="98"/>
      <c r="K199" s="99"/>
      <c r="L199" s="98"/>
      <c r="M199" s="98"/>
    </row>
    <row r="200" spans="1:13" ht="18" x14ac:dyDescent="0.25">
      <c r="A200" s="97"/>
      <c r="B200" s="98"/>
      <c r="C200" s="98"/>
      <c r="D200" s="98"/>
      <c r="E200" s="98"/>
      <c r="F200" s="98"/>
      <c r="G200" s="98"/>
      <c r="H200" s="98"/>
      <c r="I200" s="98"/>
      <c r="J200" s="98"/>
      <c r="K200" s="99"/>
      <c r="L200" s="98"/>
      <c r="M200" s="98"/>
    </row>
    <row r="201" spans="1:13" ht="18" x14ac:dyDescent="0.25">
      <c r="A201" s="97"/>
      <c r="B201" s="98"/>
      <c r="C201" s="98"/>
      <c r="D201" s="98"/>
      <c r="E201" s="98"/>
      <c r="F201" s="98"/>
      <c r="G201" s="98"/>
      <c r="H201" s="98"/>
      <c r="I201" s="98"/>
      <c r="J201" s="98"/>
      <c r="K201" s="99"/>
      <c r="L201" s="98"/>
      <c r="M201" s="98"/>
    </row>
    <row r="202" spans="1:13" ht="18" x14ac:dyDescent="0.25">
      <c r="A202" s="97"/>
      <c r="B202" s="98"/>
      <c r="C202" s="98"/>
      <c r="D202" s="98"/>
      <c r="E202" s="98"/>
      <c r="F202" s="98"/>
      <c r="G202" s="98"/>
      <c r="H202" s="98"/>
      <c r="I202" s="98"/>
      <c r="J202" s="98"/>
      <c r="K202" s="99"/>
      <c r="L202" s="98"/>
      <c r="M202" s="98"/>
    </row>
    <row r="203" spans="1:13" ht="15" customHeight="1" x14ac:dyDescent="0.25">
      <c r="A203" s="97"/>
      <c r="B203" s="98"/>
      <c r="C203" s="98"/>
      <c r="D203" s="98"/>
      <c r="E203" s="98"/>
      <c r="F203" s="98"/>
      <c r="G203" s="98"/>
      <c r="H203" s="98"/>
      <c r="I203" s="98"/>
      <c r="J203" s="98"/>
      <c r="K203" s="99"/>
      <c r="L203" s="98"/>
      <c r="M203" s="98"/>
    </row>
    <row r="204" spans="1:13" ht="18.75" customHeight="1" x14ac:dyDescent="0.25"/>
    <row r="205" spans="1:13" ht="18.75" customHeight="1" x14ac:dyDescent="0.25"/>
    <row r="206" spans="1:13" ht="18.75" customHeight="1" x14ac:dyDescent="0.25"/>
  </sheetData>
  <sheetProtection algorithmName="SHA-512" hashValue="VbQ/D8K/cz0nSHaWoquOpqPyTmXcTxiuiIBuYWntZKGKbtwyB1zhqaDBnZapP0QGy4Pk9R7R3htfw5VasL/Kfg==" saltValue="sLXzV1Ujnk6vbjNOBCUBBQ==" spinCount="100000" sheet="1" objects="1" scenarios="1"/>
  <mergeCells count="23">
    <mergeCell ref="L8:L9"/>
    <mergeCell ref="M8:M9"/>
    <mergeCell ref="A5:H5"/>
    <mergeCell ref="I5:M5"/>
    <mergeCell ref="I7:I9"/>
    <mergeCell ref="J7:J9"/>
    <mergeCell ref="K7:M7"/>
    <mergeCell ref="K8:K9"/>
    <mergeCell ref="C7:C9"/>
    <mergeCell ref="D7:D9"/>
    <mergeCell ref="E7:E9"/>
    <mergeCell ref="F7:F9"/>
    <mergeCell ref="G7:G9"/>
    <mergeCell ref="H7:H9"/>
    <mergeCell ref="B7:B9"/>
    <mergeCell ref="A6:A9"/>
    <mergeCell ref="A2:M2"/>
    <mergeCell ref="B6:E6"/>
    <mergeCell ref="F6:M6"/>
    <mergeCell ref="A3:H3"/>
    <mergeCell ref="I3:M3"/>
    <mergeCell ref="A4:H4"/>
    <mergeCell ref="I4:M4"/>
  </mergeCells>
  <pageMargins left="0.7" right="0.7" top="0.75" bottom="0.75" header="0.3" footer="0.3"/>
  <pageSetup scale="47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6"/>
  <sheetViews>
    <sheetView rightToLeft="1" view="pageBreakPreview" zoomScale="85" zoomScaleNormal="100" zoomScaleSheetLayoutView="85" workbookViewId="0">
      <selection activeCell="S8" sqref="R8:S9"/>
    </sheetView>
  </sheetViews>
  <sheetFormatPr defaultRowHeight="15" x14ac:dyDescent="0.25"/>
  <cols>
    <col min="1" max="1" width="5.85546875" style="3" customWidth="1"/>
    <col min="2" max="8" width="9.140625" style="3"/>
    <col min="9" max="9" width="10.85546875" style="3" customWidth="1"/>
    <col min="10" max="16384" width="9.140625" style="3"/>
  </cols>
  <sheetData>
    <row r="1" spans="1:12" ht="43.5" customHeight="1" x14ac:dyDescent="0.25"/>
    <row r="2" spans="1:12" ht="19.5" x14ac:dyDescent="0.25">
      <c r="A2" s="48" t="s">
        <v>87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8" customHeight="1" x14ac:dyDescent="0.25">
      <c r="A3" s="74" t="s">
        <v>57</v>
      </c>
      <c r="B3" s="74"/>
      <c r="C3" s="74"/>
      <c r="D3" s="74"/>
      <c r="E3" s="74"/>
      <c r="F3" s="74"/>
      <c r="G3" s="74"/>
      <c r="H3" s="74"/>
      <c r="I3" s="100"/>
      <c r="J3" s="100"/>
      <c r="K3" s="100"/>
      <c r="L3" s="100"/>
    </row>
    <row r="4" spans="1:12" ht="18" customHeight="1" x14ac:dyDescent="0.25">
      <c r="A4" s="74" t="s">
        <v>75</v>
      </c>
      <c r="B4" s="74"/>
      <c r="C4" s="74"/>
      <c r="D4" s="74"/>
      <c r="E4" s="74"/>
      <c r="F4" s="74"/>
      <c r="G4" s="74"/>
      <c r="H4" s="74"/>
      <c r="I4" s="100"/>
      <c r="J4" s="100"/>
      <c r="K4" s="100"/>
      <c r="L4" s="100"/>
    </row>
    <row r="5" spans="1:12" ht="18" customHeight="1" x14ac:dyDescent="0.25">
      <c r="A5" s="75" t="s">
        <v>80</v>
      </c>
      <c r="B5" s="75"/>
      <c r="C5" s="75"/>
      <c r="D5" s="75"/>
      <c r="E5" s="75"/>
      <c r="F5" s="75"/>
      <c r="G5" s="75"/>
      <c r="H5" s="75"/>
      <c r="I5" s="100"/>
      <c r="J5" s="100"/>
      <c r="K5" s="100"/>
      <c r="L5" s="100"/>
    </row>
    <row r="6" spans="1:12" ht="18" customHeight="1" x14ac:dyDescent="0.25">
      <c r="A6" s="79" t="s">
        <v>59</v>
      </c>
      <c r="B6" s="78" t="s">
        <v>79</v>
      </c>
      <c r="C6" s="78"/>
      <c r="D6" s="78"/>
      <c r="E6" s="78"/>
      <c r="F6" s="78" t="s">
        <v>81</v>
      </c>
      <c r="G6" s="78"/>
      <c r="H6" s="78"/>
      <c r="I6" s="78"/>
      <c r="J6" s="78"/>
      <c r="K6" s="78"/>
      <c r="L6" s="78"/>
    </row>
    <row r="7" spans="1:12" ht="19.5" customHeight="1" x14ac:dyDescent="0.25">
      <c r="A7" s="79"/>
      <c r="B7" s="77" t="s">
        <v>61</v>
      </c>
      <c r="C7" s="77" t="s">
        <v>62</v>
      </c>
      <c r="D7" s="77" t="s">
        <v>63</v>
      </c>
      <c r="E7" s="77" t="s">
        <v>64</v>
      </c>
      <c r="F7" s="77" t="s">
        <v>65</v>
      </c>
      <c r="G7" s="77" t="s">
        <v>66</v>
      </c>
      <c r="H7" s="77" t="s">
        <v>67</v>
      </c>
      <c r="I7" s="77" t="s">
        <v>68</v>
      </c>
      <c r="J7" s="77" t="s">
        <v>69</v>
      </c>
      <c r="K7" s="77" t="s">
        <v>74</v>
      </c>
      <c r="L7" s="77"/>
    </row>
    <row r="8" spans="1:12" ht="15" customHeight="1" x14ac:dyDescent="0.25">
      <c r="A8" s="79"/>
      <c r="B8" s="77"/>
      <c r="C8" s="77"/>
      <c r="D8" s="77"/>
      <c r="E8" s="77"/>
      <c r="F8" s="77"/>
      <c r="G8" s="77"/>
      <c r="H8" s="77"/>
      <c r="I8" s="77"/>
      <c r="J8" s="77"/>
      <c r="K8" s="8" t="s">
        <v>71</v>
      </c>
      <c r="L8" s="8" t="s">
        <v>73</v>
      </c>
    </row>
    <row r="9" spans="1:12" ht="15" customHeight="1" x14ac:dyDescent="0.25">
      <c r="A9" s="97"/>
      <c r="B9" s="98"/>
      <c r="C9" s="98"/>
      <c r="D9" s="98"/>
      <c r="E9" s="98"/>
      <c r="F9" s="98"/>
      <c r="G9" s="98"/>
      <c r="H9" s="98"/>
      <c r="I9" s="98"/>
      <c r="J9" s="98"/>
      <c r="K9" s="101"/>
      <c r="L9" s="99"/>
    </row>
    <row r="10" spans="1:12" ht="16.5" customHeight="1" x14ac:dyDescent="0.25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9"/>
      <c r="L10" s="98"/>
    </row>
    <row r="11" spans="1:12" ht="18" x14ac:dyDescent="0.25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9"/>
      <c r="L11" s="98"/>
    </row>
    <row r="12" spans="1:12" ht="18" customHeight="1" x14ac:dyDescent="0.25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9"/>
      <c r="L12" s="98"/>
    </row>
    <row r="13" spans="1:12" ht="15.75" customHeight="1" x14ac:dyDescent="0.25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9"/>
      <c r="L13" s="98"/>
    </row>
    <row r="14" spans="1:12" ht="18" customHeight="1" x14ac:dyDescent="0.25">
      <c r="A14" s="102"/>
      <c r="B14" s="98"/>
      <c r="C14" s="98"/>
      <c r="D14" s="98"/>
      <c r="E14" s="98"/>
      <c r="F14" s="98"/>
      <c r="G14" s="98"/>
      <c r="H14" s="98"/>
      <c r="I14" s="103"/>
      <c r="J14" s="103"/>
      <c r="K14" s="104"/>
      <c r="L14" s="105"/>
    </row>
    <row r="15" spans="1:12" ht="18" customHeight="1" x14ac:dyDescent="0.25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4"/>
      <c r="L15" s="105"/>
    </row>
    <row r="16" spans="1:12" ht="18" customHeight="1" x14ac:dyDescent="0.25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4"/>
      <c r="L16" s="105"/>
    </row>
    <row r="17" spans="1:12" ht="18" customHeight="1" x14ac:dyDescent="0.25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4"/>
      <c r="L17" s="105"/>
    </row>
    <row r="18" spans="1:12" ht="18" customHeight="1" x14ac:dyDescent="0.2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4"/>
      <c r="L18" s="105"/>
    </row>
    <row r="19" spans="1:12" ht="15.75" x14ac:dyDescent="0.2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4"/>
      <c r="L19" s="105"/>
    </row>
    <row r="20" spans="1:12" ht="15.75" x14ac:dyDescent="0.25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4"/>
      <c r="L20" s="105"/>
    </row>
    <row r="21" spans="1:12" ht="15.75" x14ac:dyDescent="0.25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4"/>
      <c r="L21" s="105"/>
    </row>
    <row r="22" spans="1:12" x14ac:dyDescent="0.25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10"/>
      <c r="L22" s="109"/>
    </row>
    <row r="23" spans="1:12" ht="18.75" customHeight="1" x14ac:dyDescent="0.25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10"/>
      <c r="L23" s="109"/>
    </row>
    <row r="24" spans="1:12" ht="18.75" customHeight="1" x14ac:dyDescent="0.25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10"/>
      <c r="L24" s="109"/>
    </row>
    <row r="25" spans="1:12" ht="18.75" customHeight="1" x14ac:dyDescent="0.25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3"/>
      <c r="L25" s="112"/>
    </row>
    <row r="26" spans="1:12" ht="18.75" customHeight="1" x14ac:dyDescent="0.25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3"/>
      <c r="L26" s="112"/>
    </row>
    <row r="27" spans="1:12" ht="18" customHeight="1" x14ac:dyDescent="0.25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3"/>
      <c r="L27" s="112"/>
    </row>
    <row r="28" spans="1:12" x14ac:dyDescent="0.25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10"/>
      <c r="L28" s="109"/>
    </row>
    <row r="29" spans="1:12" x14ac:dyDescent="0.25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10"/>
      <c r="L29" s="109"/>
    </row>
    <row r="30" spans="1:12" x14ac:dyDescent="0.25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10"/>
      <c r="L30" s="109"/>
    </row>
    <row r="31" spans="1:12" x14ac:dyDescent="0.25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10"/>
      <c r="L31" s="109"/>
    </row>
    <row r="32" spans="1:12" x14ac:dyDescent="0.25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10"/>
      <c r="L32" s="109"/>
    </row>
    <row r="33" spans="1:12" x14ac:dyDescent="0.25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10"/>
      <c r="L33" s="109"/>
    </row>
    <row r="34" spans="1:12" x14ac:dyDescent="0.25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10"/>
      <c r="L34" s="109"/>
    </row>
    <row r="35" spans="1:12" x14ac:dyDescent="0.25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10"/>
      <c r="L35" s="109"/>
    </row>
    <row r="36" spans="1:12" x14ac:dyDescent="0.25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10"/>
      <c r="L36" s="109"/>
    </row>
    <row r="37" spans="1:12" x14ac:dyDescent="0.25">
      <c r="A37" s="108"/>
      <c r="B37" s="109"/>
      <c r="C37" s="109"/>
      <c r="D37" s="109"/>
      <c r="E37" s="109"/>
      <c r="F37" s="109"/>
      <c r="G37" s="109"/>
      <c r="H37" s="109"/>
      <c r="I37" s="109"/>
      <c r="J37" s="109"/>
      <c r="K37" s="110"/>
      <c r="L37" s="109"/>
    </row>
    <row r="38" spans="1:12" x14ac:dyDescent="0.25">
      <c r="A38" s="108"/>
      <c r="B38" s="109"/>
      <c r="C38" s="109"/>
      <c r="D38" s="109"/>
      <c r="E38" s="109"/>
      <c r="F38" s="109"/>
      <c r="G38" s="109"/>
      <c r="H38" s="109"/>
      <c r="I38" s="109"/>
      <c r="J38" s="109"/>
      <c r="K38" s="110"/>
      <c r="L38" s="109"/>
    </row>
    <row r="39" spans="1:12" x14ac:dyDescent="0.25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10"/>
      <c r="L39" s="109"/>
    </row>
    <row r="40" spans="1:12" x14ac:dyDescent="0.25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10"/>
      <c r="L40" s="109"/>
    </row>
    <row r="41" spans="1:12" x14ac:dyDescent="0.25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09"/>
    </row>
    <row r="42" spans="1:12" x14ac:dyDescent="0.25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10"/>
      <c r="L42" s="109"/>
    </row>
    <row r="43" spans="1:12" x14ac:dyDescent="0.25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09"/>
    </row>
    <row r="44" spans="1:12" x14ac:dyDescent="0.25">
      <c r="A44" s="108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09"/>
    </row>
    <row r="45" spans="1:12" x14ac:dyDescent="0.25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10"/>
      <c r="L45" s="109"/>
    </row>
    <row r="46" spans="1:12" x14ac:dyDescent="0.25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10"/>
      <c r="L46" s="109"/>
    </row>
    <row r="47" spans="1:12" x14ac:dyDescent="0.25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10"/>
      <c r="L47" s="109"/>
    </row>
    <row r="48" spans="1:12" x14ac:dyDescent="0.25">
      <c r="A48" s="108"/>
      <c r="B48" s="109"/>
      <c r="C48" s="109"/>
      <c r="D48" s="109"/>
      <c r="E48" s="109"/>
      <c r="F48" s="109"/>
      <c r="G48" s="109"/>
      <c r="H48" s="109"/>
      <c r="I48" s="109"/>
      <c r="J48" s="109"/>
      <c r="K48" s="110"/>
      <c r="L48" s="109"/>
    </row>
    <row r="49" spans="1:12" x14ac:dyDescent="0.25">
      <c r="A49" s="108"/>
      <c r="B49" s="109"/>
      <c r="C49" s="109"/>
      <c r="D49" s="109"/>
      <c r="E49" s="109"/>
      <c r="F49" s="109"/>
      <c r="G49" s="109"/>
      <c r="H49" s="109"/>
      <c r="I49" s="109"/>
      <c r="J49" s="109"/>
      <c r="K49" s="110"/>
      <c r="L49" s="109"/>
    </row>
    <row r="50" spans="1:12" x14ac:dyDescent="0.25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10"/>
      <c r="L50" s="109"/>
    </row>
    <row r="51" spans="1:12" x14ac:dyDescent="0.25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10"/>
      <c r="L51" s="109"/>
    </row>
    <row r="52" spans="1:12" x14ac:dyDescent="0.25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10"/>
      <c r="L52" s="109"/>
    </row>
    <row r="53" spans="1:12" x14ac:dyDescent="0.25">
      <c r="A53" s="108"/>
      <c r="B53" s="109"/>
      <c r="C53" s="109"/>
      <c r="D53" s="109"/>
      <c r="E53" s="109"/>
      <c r="F53" s="109"/>
      <c r="G53" s="109"/>
      <c r="H53" s="109"/>
      <c r="I53" s="109"/>
      <c r="J53" s="109"/>
      <c r="K53" s="110"/>
      <c r="L53" s="109"/>
    </row>
    <row r="54" spans="1:12" x14ac:dyDescent="0.25">
      <c r="A54" s="108"/>
      <c r="B54" s="109"/>
      <c r="C54" s="109"/>
      <c r="D54" s="109"/>
      <c r="E54" s="109"/>
      <c r="F54" s="109"/>
      <c r="G54" s="109"/>
      <c r="H54" s="109"/>
      <c r="I54" s="109"/>
      <c r="J54" s="109"/>
      <c r="K54" s="110"/>
      <c r="L54" s="109"/>
    </row>
    <row r="55" spans="1:12" x14ac:dyDescent="0.25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10"/>
      <c r="L55" s="109"/>
    </row>
    <row r="56" spans="1:12" x14ac:dyDescent="0.25">
      <c r="A56" s="108"/>
      <c r="B56" s="109"/>
      <c r="C56" s="109"/>
      <c r="D56" s="109"/>
      <c r="E56" s="109"/>
      <c r="F56" s="109"/>
      <c r="G56" s="109"/>
      <c r="H56" s="109"/>
      <c r="I56" s="109"/>
      <c r="J56" s="109"/>
      <c r="K56" s="110"/>
      <c r="L56" s="109"/>
    </row>
    <row r="57" spans="1:12" x14ac:dyDescent="0.25">
      <c r="A57" s="108"/>
      <c r="B57" s="109"/>
      <c r="C57" s="109"/>
      <c r="D57" s="109"/>
      <c r="E57" s="109"/>
      <c r="F57" s="109"/>
      <c r="G57" s="109"/>
      <c r="H57" s="109"/>
      <c r="I57" s="109"/>
      <c r="J57" s="109"/>
      <c r="K57" s="110"/>
      <c r="L57" s="109"/>
    </row>
    <row r="58" spans="1:12" x14ac:dyDescent="0.25">
      <c r="A58" s="108"/>
      <c r="B58" s="109"/>
      <c r="C58" s="109"/>
      <c r="D58" s="109"/>
      <c r="E58" s="109"/>
      <c r="F58" s="109"/>
      <c r="G58" s="109"/>
      <c r="H58" s="109"/>
      <c r="I58" s="109"/>
      <c r="J58" s="109"/>
      <c r="K58" s="110"/>
      <c r="L58" s="109"/>
    </row>
    <row r="59" spans="1:12" x14ac:dyDescent="0.25">
      <c r="A59" s="108"/>
      <c r="B59" s="109"/>
      <c r="C59" s="109"/>
      <c r="D59" s="109"/>
      <c r="E59" s="109"/>
      <c r="F59" s="109"/>
      <c r="G59" s="109"/>
      <c r="H59" s="109"/>
      <c r="I59" s="109"/>
      <c r="J59" s="109"/>
      <c r="K59" s="110"/>
      <c r="L59" s="109"/>
    </row>
    <row r="60" spans="1:12" x14ac:dyDescent="0.25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110"/>
      <c r="L60" s="109"/>
    </row>
    <row r="61" spans="1:12" x14ac:dyDescent="0.25">
      <c r="A61" s="108"/>
      <c r="B61" s="109"/>
      <c r="C61" s="109"/>
      <c r="D61" s="109"/>
      <c r="E61" s="109"/>
      <c r="F61" s="109"/>
      <c r="G61" s="109"/>
      <c r="H61" s="109"/>
      <c r="I61" s="109"/>
      <c r="J61" s="109"/>
      <c r="K61" s="110"/>
      <c r="L61" s="109"/>
    </row>
    <row r="62" spans="1:12" x14ac:dyDescent="0.25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10"/>
      <c r="L62" s="109"/>
    </row>
    <row r="63" spans="1:12" x14ac:dyDescent="0.25">
      <c r="A63" s="108"/>
      <c r="B63" s="109"/>
      <c r="C63" s="109"/>
      <c r="D63" s="109"/>
      <c r="E63" s="109"/>
      <c r="F63" s="109"/>
      <c r="G63" s="109"/>
      <c r="H63" s="109"/>
      <c r="I63" s="109"/>
      <c r="J63" s="109"/>
      <c r="K63" s="110"/>
      <c r="L63" s="109"/>
    </row>
    <row r="64" spans="1:12" x14ac:dyDescent="0.25">
      <c r="A64" s="108"/>
      <c r="B64" s="109"/>
      <c r="C64" s="109"/>
      <c r="D64" s="109"/>
      <c r="E64" s="109"/>
      <c r="F64" s="109"/>
      <c r="G64" s="109"/>
      <c r="H64" s="109"/>
      <c r="I64" s="109"/>
      <c r="J64" s="109"/>
      <c r="K64" s="110"/>
      <c r="L64" s="109"/>
    </row>
    <row r="65" spans="1:12" x14ac:dyDescent="0.25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10"/>
      <c r="L65" s="109"/>
    </row>
    <row r="66" spans="1:12" x14ac:dyDescent="0.25">
      <c r="A66" s="108"/>
      <c r="B66" s="109"/>
      <c r="C66" s="109"/>
      <c r="D66" s="109"/>
      <c r="E66" s="109"/>
      <c r="F66" s="109"/>
      <c r="G66" s="109"/>
      <c r="H66" s="109"/>
      <c r="I66" s="109"/>
      <c r="J66" s="109"/>
      <c r="K66" s="110"/>
      <c r="L66" s="109"/>
    </row>
    <row r="67" spans="1:12" x14ac:dyDescent="0.25">
      <c r="A67" s="108"/>
      <c r="B67" s="109"/>
      <c r="C67" s="109"/>
      <c r="D67" s="109"/>
      <c r="E67" s="109"/>
      <c r="F67" s="109"/>
      <c r="G67" s="109"/>
      <c r="H67" s="109"/>
      <c r="I67" s="109"/>
      <c r="J67" s="109"/>
      <c r="K67" s="110"/>
      <c r="L67" s="109"/>
    </row>
    <row r="68" spans="1:12" x14ac:dyDescent="0.25">
      <c r="A68" s="108"/>
      <c r="B68" s="109"/>
      <c r="C68" s="109"/>
      <c r="D68" s="109"/>
      <c r="E68" s="109"/>
      <c r="F68" s="109"/>
      <c r="G68" s="109"/>
      <c r="H68" s="109"/>
      <c r="I68" s="109"/>
      <c r="J68" s="109"/>
      <c r="K68" s="110"/>
      <c r="L68" s="109"/>
    </row>
    <row r="69" spans="1:12" x14ac:dyDescent="0.25">
      <c r="A69" s="108"/>
      <c r="B69" s="109"/>
      <c r="C69" s="109"/>
      <c r="D69" s="109"/>
      <c r="E69" s="109"/>
      <c r="F69" s="109"/>
      <c r="G69" s="109"/>
      <c r="H69" s="109"/>
      <c r="I69" s="109"/>
      <c r="J69" s="109"/>
      <c r="K69" s="110"/>
      <c r="L69" s="109"/>
    </row>
    <row r="70" spans="1:12" x14ac:dyDescent="0.25">
      <c r="A70" s="108"/>
      <c r="B70" s="109"/>
      <c r="C70" s="109"/>
      <c r="D70" s="109"/>
      <c r="E70" s="109"/>
      <c r="F70" s="109"/>
      <c r="G70" s="109"/>
      <c r="H70" s="109"/>
      <c r="I70" s="109"/>
      <c r="J70" s="109"/>
      <c r="K70" s="110"/>
      <c r="L70" s="109"/>
    </row>
    <row r="71" spans="1:12" x14ac:dyDescent="0.25">
      <c r="A71" s="108"/>
      <c r="B71" s="109"/>
      <c r="C71" s="109"/>
      <c r="D71" s="109"/>
      <c r="E71" s="109"/>
      <c r="F71" s="109"/>
      <c r="G71" s="109"/>
      <c r="H71" s="109"/>
      <c r="I71" s="109"/>
      <c r="J71" s="109"/>
      <c r="K71" s="110"/>
      <c r="L71" s="109"/>
    </row>
    <row r="72" spans="1:12" x14ac:dyDescent="0.25">
      <c r="A72" s="108"/>
      <c r="B72" s="109"/>
      <c r="C72" s="109"/>
      <c r="D72" s="109"/>
      <c r="E72" s="109"/>
      <c r="F72" s="109"/>
      <c r="G72" s="109"/>
      <c r="H72" s="109"/>
      <c r="I72" s="109"/>
      <c r="J72" s="109"/>
      <c r="K72" s="110"/>
      <c r="L72" s="109"/>
    </row>
    <row r="73" spans="1:12" x14ac:dyDescent="0.25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  <c r="L73" s="109"/>
    </row>
    <row r="74" spans="1:12" x14ac:dyDescent="0.25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  <c r="L74" s="109"/>
    </row>
    <row r="75" spans="1:12" x14ac:dyDescent="0.25">
      <c r="A75" s="108"/>
      <c r="B75" s="109"/>
      <c r="C75" s="109"/>
      <c r="D75" s="109"/>
      <c r="E75" s="109"/>
      <c r="F75" s="109"/>
      <c r="G75" s="109"/>
      <c r="H75" s="109"/>
      <c r="I75" s="109"/>
      <c r="J75" s="109"/>
      <c r="K75" s="110"/>
      <c r="L75" s="109"/>
    </row>
    <row r="76" spans="1:12" x14ac:dyDescent="0.25">
      <c r="A76" s="108"/>
      <c r="B76" s="109"/>
      <c r="C76" s="109"/>
      <c r="D76" s="109"/>
      <c r="E76" s="109"/>
      <c r="F76" s="109"/>
      <c r="G76" s="109"/>
      <c r="H76" s="109"/>
      <c r="I76" s="109"/>
      <c r="J76" s="109"/>
      <c r="K76" s="110"/>
      <c r="L76" s="109"/>
    </row>
    <row r="77" spans="1:12" x14ac:dyDescent="0.25">
      <c r="A77" s="108"/>
      <c r="B77" s="109"/>
      <c r="C77" s="109"/>
      <c r="D77" s="109"/>
      <c r="E77" s="109"/>
      <c r="F77" s="109"/>
      <c r="G77" s="109"/>
      <c r="H77" s="109"/>
      <c r="I77" s="109"/>
      <c r="J77" s="109"/>
      <c r="K77" s="110"/>
      <c r="L77" s="109"/>
    </row>
    <row r="78" spans="1:12" x14ac:dyDescent="0.25">
      <c r="A78" s="108"/>
      <c r="B78" s="109"/>
      <c r="C78" s="109"/>
      <c r="D78" s="109"/>
      <c r="E78" s="109"/>
      <c r="F78" s="109"/>
      <c r="G78" s="109"/>
      <c r="H78" s="109"/>
      <c r="I78" s="109"/>
      <c r="J78" s="109"/>
      <c r="K78" s="110"/>
      <c r="L78" s="109"/>
    </row>
    <row r="79" spans="1:12" x14ac:dyDescent="0.25">
      <c r="A79" s="108"/>
      <c r="B79" s="109"/>
      <c r="C79" s="109"/>
      <c r="D79" s="109"/>
      <c r="E79" s="109"/>
      <c r="F79" s="109"/>
      <c r="G79" s="109"/>
      <c r="H79" s="109"/>
      <c r="I79" s="109"/>
      <c r="J79" s="109"/>
      <c r="K79" s="110"/>
      <c r="L79" s="109"/>
    </row>
    <row r="80" spans="1:12" x14ac:dyDescent="0.25">
      <c r="A80" s="108"/>
      <c r="B80" s="109"/>
      <c r="C80" s="109"/>
      <c r="D80" s="109"/>
      <c r="E80" s="109"/>
      <c r="F80" s="109"/>
      <c r="G80" s="109"/>
      <c r="H80" s="109"/>
      <c r="I80" s="109"/>
      <c r="J80" s="109"/>
      <c r="K80" s="110"/>
      <c r="L80" s="109"/>
    </row>
    <row r="81" spans="1:12" x14ac:dyDescent="0.25">
      <c r="A81" s="108"/>
      <c r="B81" s="109"/>
      <c r="C81" s="109"/>
      <c r="D81" s="109"/>
      <c r="E81" s="109"/>
      <c r="F81" s="109"/>
      <c r="G81" s="109"/>
      <c r="H81" s="109"/>
      <c r="I81" s="109"/>
      <c r="J81" s="109"/>
      <c r="K81" s="110"/>
      <c r="L81" s="109"/>
    </row>
    <row r="82" spans="1:12" x14ac:dyDescent="0.25">
      <c r="A82" s="108"/>
      <c r="B82" s="109"/>
      <c r="C82" s="109"/>
      <c r="D82" s="109"/>
      <c r="E82" s="109"/>
      <c r="F82" s="109"/>
      <c r="G82" s="109"/>
      <c r="H82" s="109"/>
      <c r="I82" s="109"/>
      <c r="J82" s="109"/>
      <c r="K82" s="110"/>
      <c r="L82" s="109"/>
    </row>
    <row r="83" spans="1:12" x14ac:dyDescent="0.25">
      <c r="A83" s="108"/>
      <c r="B83" s="109"/>
      <c r="C83" s="109"/>
      <c r="D83" s="109"/>
      <c r="E83" s="109"/>
      <c r="F83" s="109"/>
      <c r="G83" s="109"/>
      <c r="H83" s="109"/>
      <c r="I83" s="109"/>
      <c r="J83" s="109"/>
      <c r="K83" s="110"/>
      <c r="L83" s="109"/>
    </row>
    <row r="84" spans="1:12" x14ac:dyDescent="0.25">
      <c r="A84" s="108"/>
      <c r="B84" s="109"/>
      <c r="C84" s="109"/>
      <c r="D84" s="109"/>
      <c r="E84" s="109"/>
      <c r="F84" s="109"/>
      <c r="G84" s="109"/>
      <c r="H84" s="109"/>
      <c r="I84" s="109"/>
      <c r="J84" s="109"/>
      <c r="K84" s="110"/>
      <c r="L84" s="109"/>
    </row>
    <row r="85" spans="1:12" x14ac:dyDescent="0.25">
      <c r="A85" s="108"/>
      <c r="B85" s="109"/>
      <c r="C85" s="109"/>
      <c r="D85" s="109"/>
      <c r="E85" s="109"/>
      <c r="F85" s="109"/>
      <c r="G85" s="109"/>
      <c r="H85" s="109"/>
      <c r="I85" s="109"/>
      <c r="J85" s="109"/>
      <c r="K85" s="110"/>
      <c r="L85" s="109"/>
    </row>
    <row r="86" spans="1:12" x14ac:dyDescent="0.25">
      <c r="A86" s="108"/>
      <c r="B86" s="109"/>
      <c r="C86" s="109"/>
      <c r="D86" s="109"/>
      <c r="E86" s="109"/>
      <c r="F86" s="109"/>
      <c r="G86" s="109"/>
      <c r="H86" s="109"/>
      <c r="I86" s="109"/>
      <c r="J86" s="109"/>
      <c r="K86" s="110"/>
      <c r="L86" s="109"/>
    </row>
    <row r="87" spans="1:12" x14ac:dyDescent="0.25">
      <c r="A87" s="108"/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109"/>
    </row>
    <row r="88" spans="1:12" x14ac:dyDescent="0.25">
      <c r="A88" s="108"/>
      <c r="B88" s="109"/>
      <c r="C88" s="109"/>
      <c r="D88" s="109"/>
      <c r="E88" s="109"/>
      <c r="F88" s="109"/>
      <c r="G88" s="109"/>
      <c r="H88" s="109"/>
      <c r="I88" s="109"/>
      <c r="J88" s="109"/>
      <c r="K88" s="110"/>
      <c r="L88" s="109"/>
    </row>
    <row r="89" spans="1:12" x14ac:dyDescent="0.25">
      <c r="A89" s="108"/>
      <c r="B89" s="109"/>
      <c r="C89" s="109"/>
      <c r="D89" s="109"/>
      <c r="E89" s="109"/>
      <c r="F89" s="109"/>
      <c r="G89" s="109"/>
      <c r="H89" s="109"/>
      <c r="I89" s="109"/>
      <c r="J89" s="109"/>
      <c r="K89" s="110"/>
      <c r="L89" s="109"/>
    </row>
    <row r="90" spans="1:12" x14ac:dyDescent="0.25">
      <c r="A90" s="108"/>
      <c r="B90" s="109"/>
      <c r="C90" s="109"/>
      <c r="D90" s="109"/>
      <c r="E90" s="109"/>
      <c r="F90" s="109"/>
      <c r="G90" s="109"/>
      <c r="H90" s="109"/>
      <c r="I90" s="109"/>
      <c r="J90" s="109"/>
      <c r="K90" s="110"/>
      <c r="L90" s="109"/>
    </row>
    <row r="91" spans="1:12" x14ac:dyDescent="0.25">
      <c r="A91" s="108"/>
      <c r="B91" s="109"/>
      <c r="C91" s="109"/>
      <c r="D91" s="109"/>
      <c r="E91" s="109"/>
      <c r="F91" s="109"/>
      <c r="G91" s="109"/>
      <c r="H91" s="109"/>
      <c r="I91" s="109"/>
      <c r="J91" s="109"/>
      <c r="K91" s="110"/>
      <c r="L91" s="109"/>
    </row>
    <row r="92" spans="1:12" x14ac:dyDescent="0.25">
      <c r="A92" s="108"/>
      <c r="B92" s="109"/>
      <c r="C92" s="109"/>
      <c r="D92" s="109"/>
      <c r="E92" s="109"/>
      <c r="F92" s="109"/>
      <c r="G92" s="109"/>
      <c r="H92" s="109"/>
      <c r="I92" s="109"/>
      <c r="J92" s="109"/>
      <c r="K92" s="110"/>
      <c r="L92" s="109"/>
    </row>
    <row r="93" spans="1:12" x14ac:dyDescent="0.25">
      <c r="A93" s="108"/>
      <c r="B93" s="109"/>
      <c r="C93" s="109"/>
      <c r="D93" s="109"/>
      <c r="E93" s="109"/>
      <c r="F93" s="109"/>
      <c r="G93" s="109"/>
      <c r="H93" s="109"/>
      <c r="I93" s="109"/>
      <c r="J93" s="109"/>
      <c r="K93" s="110"/>
      <c r="L93" s="109"/>
    </row>
    <row r="94" spans="1:12" x14ac:dyDescent="0.25">
      <c r="A94" s="108"/>
      <c r="B94" s="109"/>
      <c r="C94" s="109"/>
      <c r="D94" s="109"/>
      <c r="E94" s="109"/>
      <c r="F94" s="109"/>
      <c r="G94" s="109"/>
      <c r="H94" s="109"/>
      <c r="I94" s="109"/>
      <c r="J94" s="109"/>
      <c r="K94" s="110"/>
      <c r="L94" s="109"/>
    </row>
    <row r="95" spans="1:12" x14ac:dyDescent="0.25">
      <c r="A95" s="108"/>
      <c r="B95" s="109"/>
      <c r="C95" s="109"/>
      <c r="D95" s="109"/>
      <c r="E95" s="109"/>
      <c r="F95" s="109"/>
      <c r="G95" s="109"/>
      <c r="H95" s="109"/>
      <c r="I95" s="109"/>
      <c r="J95" s="109"/>
      <c r="K95" s="110"/>
      <c r="L95" s="109"/>
    </row>
    <row r="96" spans="1:12" x14ac:dyDescent="0.25">
      <c r="A96" s="108"/>
      <c r="B96" s="109"/>
      <c r="C96" s="109"/>
      <c r="D96" s="109"/>
      <c r="E96" s="109"/>
      <c r="F96" s="109"/>
      <c r="G96" s="109"/>
      <c r="H96" s="109"/>
      <c r="I96" s="109"/>
      <c r="J96" s="109"/>
      <c r="K96" s="110"/>
      <c r="L96" s="109"/>
    </row>
    <row r="97" spans="1:12" x14ac:dyDescent="0.25">
      <c r="A97" s="108"/>
      <c r="B97" s="109"/>
      <c r="C97" s="109"/>
      <c r="D97" s="109"/>
      <c r="E97" s="109"/>
      <c r="F97" s="109"/>
      <c r="G97" s="109"/>
      <c r="H97" s="109"/>
      <c r="I97" s="109"/>
      <c r="J97" s="109"/>
      <c r="K97" s="110"/>
      <c r="L97" s="109"/>
    </row>
    <row r="98" spans="1:12" x14ac:dyDescent="0.25">
      <c r="A98" s="108"/>
      <c r="B98" s="109"/>
      <c r="C98" s="109"/>
      <c r="D98" s="109"/>
      <c r="E98" s="109"/>
      <c r="F98" s="109"/>
      <c r="G98" s="109"/>
      <c r="H98" s="109"/>
      <c r="I98" s="109"/>
      <c r="J98" s="109"/>
      <c r="K98" s="110"/>
      <c r="L98" s="109"/>
    </row>
    <row r="99" spans="1:12" x14ac:dyDescent="0.25">
      <c r="A99" s="108"/>
      <c r="B99" s="109"/>
      <c r="C99" s="109"/>
      <c r="D99" s="109"/>
      <c r="E99" s="109"/>
      <c r="F99" s="109"/>
      <c r="G99" s="109"/>
      <c r="H99" s="109"/>
      <c r="I99" s="109"/>
      <c r="J99" s="109"/>
      <c r="K99" s="110"/>
      <c r="L99" s="109"/>
    </row>
    <row r="100" spans="1:12" x14ac:dyDescent="0.25">
      <c r="A100" s="108"/>
      <c r="B100" s="109"/>
      <c r="C100" s="109"/>
      <c r="D100" s="109"/>
      <c r="E100" s="109"/>
      <c r="F100" s="109"/>
      <c r="G100" s="109"/>
      <c r="H100" s="109"/>
      <c r="I100" s="109"/>
      <c r="J100" s="109"/>
      <c r="K100" s="110"/>
      <c r="L100" s="109"/>
    </row>
    <row r="101" spans="1:12" x14ac:dyDescent="0.25">
      <c r="A101" s="108"/>
      <c r="B101" s="109"/>
      <c r="C101" s="109"/>
      <c r="D101" s="109"/>
      <c r="E101" s="109"/>
      <c r="F101" s="109"/>
      <c r="G101" s="109"/>
      <c r="H101" s="109"/>
      <c r="I101" s="109"/>
      <c r="J101" s="109"/>
      <c r="K101" s="110"/>
      <c r="L101" s="109"/>
    </row>
    <row r="102" spans="1:12" x14ac:dyDescent="0.25">
      <c r="A102" s="108"/>
      <c r="B102" s="109"/>
      <c r="C102" s="109"/>
      <c r="D102" s="109"/>
      <c r="E102" s="109"/>
      <c r="F102" s="109"/>
      <c r="G102" s="109"/>
      <c r="H102" s="109"/>
      <c r="I102" s="109"/>
      <c r="J102" s="109"/>
      <c r="K102" s="110"/>
      <c r="L102" s="109"/>
    </row>
    <row r="103" spans="1:12" x14ac:dyDescent="0.25">
      <c r="A103" s="108"/>
      <c r="B103" s="109"/>
      <c r="C103" s="109"/>
      <c r="D103" s="109"/>
      <c r="E103" s="109"/>
      <c r="F103" s="109"/>
      <c r="G103" s="109"/>
      <c r="H103" s="109"/>
      <c r="I103" s="109"/>
      <c r="J103" s="109"/>
      <c r="K103" s="110"/>
      <c r="L103" s="109"/>
    </row>
    <row r="104" spans="1:12" x14ac:dyDescent="0.25">
      <c r="A104" s="108"/>
      <c r="B104" s="109"/>
      <c r="C104" s="109"/>
      <c r="D104" s="109"/>
      <c r="E104" s="109"/>
      <c r="F104" s="109"/>
      <c r="G104" s="109"/>
      <c r="H104" s="109"/>
      <c r="I104" s="109"/>
      <c r="J104" s="109"/>
      <c r="K104" s="110"/>
      <c r="L104" s="109"/>
    </row>
    <row r="105" spans="1:12" x14ac:dyDescent="0.25">
      <c r="A105" s="108"/>
      <c r="B105" s="109"/>
      <c r="C105" s="109"/>
      <c r="D105" s="109"/>
      <c r="E105" s="109"/>
      <c r="F105" s="109"/>
      <c r="G105" s="109"/>
      <c r="H105" s="109"/>
      <c r="I105" s="109"/>
      <c r="J105" s="109"/>
      <c r="K105" s="110"/>
      <c r="L105" s="109"/>
    </row>
    <row r="106" spans="1:12" x14ac:dyDescent="0.25">
      <c r="A106" s="108"/>
      <c r="B106" s="109"/>
      <c r="C106" s="109"/>
      <c r="D106" s="109"/>
      <c r="E106" s="109"/>
      <c r="F106" s="109"/>
      <c r="G106" s="109"/>
      <c r="H106" s="109"/>
      <c r="I106" s="109"/>
      <c r="J106" s="109"/>
      <c r="K106" s="110"/>
      <c r="L106" s="109"/>
    </row>
    <row r="107" spans="1:12" x14ac:dyDescent="0.25">
      <c r="A107" s="108"/>
      <c r="B107" s="109"/>
      <c r="C107" s="109"/>
      <c r="D107" s="109"/>
      <c r="E107" s="109"/>
      <c r="F107" s="109"/>
      <c r="G107" s="109"/>
      <c r="H107" s="109"/>
      <c r="I107" s="109"/>
      <c r="J107" s="109"/>
      <c r="K107" s="110"/>
      <c r="L107" s="109"/>
    </row>
    <row r="108" spans="1:12" x14ac:dyDescent="0.25">
      <c r="A108" s="108"/>
      <c r="B108" s="109"/>
      <c r="C108" s="109"/>
      <c r="D108" s="109"/>
      <c r="E108" s="109"/>
      <c r="F108" s="109"/>
      <c r="G108" s="109"/>
      <c r="H108" s="109"/>
      <c r="I108" s="109"/>
      <c r="J108" s="109"/>
      <c r="K108" s="110"/>
      <c r="L108" s="109"/>
    </row>
    <row r="109" spans="1:12" x14ac:dyDescent="0.25">
      <c r="A109" s="108"/>
      <c r="B109" s="109"/>
      <c r="C109" s="109"/>
      <c r="D109" s="109"/>
      <c r="E109" s="109"/>
      <c r="F109" s="109"/>
      <c r="G109" s="109"/>
      <c r="H109" s="109"/>
      <c r="I109" s="109"/>
      <c r="J109" s="109"/>
      <c r="K109" s="110"/>
      <c r="L109" s="109"/>
    </row>
    <row r="110" spans="1:12" x14ac:dyDescent="0.25">
      <c r="A110" s="108"/>
      <c r="B110" s="109"/>
      <c r="C110" s="109"/>
      <c r="D110" s="109"/>
      <c r="E110" s="109"/>
      <c r="F110" s="109"/>
      <c r="G110" s="109"/>
      <c r="H110" s="109"/>
      <c r="I110" s="109"/>
      <c r="J110" s="109"/>
      <c r="K110" s="110"/>
      <c r="L110" s="109"/>
    </row>
    <row r="111" spans="1:12" x14ac:dyDescent="0.25">
      <c r="A111" s="108"/>
      <c r="B111" s="109"/>
      <c r="C111" s="109"/>
      <c r="D111" s="109"/>
      <c r="E111" s="109"/>
      <c r="F111" s="109"/>
      <c r="G111" s="109"/>
      <c r="H111" s="109"/>
      <c r="I111" s="109"/>
      <c r="J111" s="109"/>
      <c r="K111" s="110"/>
      <c r="L111" s="109"/>
    </row>
    <row r="112" spans="1:12" x14ac:dyDescent="0.25">
      <c r="A112" s="108"/>
      <c r="B112" s="109"/>
      <c r="C112" s="109"/>
      <c r="D112" s="109"/>
      <c r="E112" s="109"/>
      <c r="F112" s="109"/>
      <c r="G112" s="109"/>
      <c r="H112" s="109"/>
      <c r="I112" s="109"/>
      <c r="J112" s="109"/>
      <c r="K112" s="110"/>
      <c r="L112" s="109"/>
    </row>
    <row r="113" spans="1:12" x14ac:dyDescent="0.25">
      <c r="A113" s="108"/>
      <c r="B113" s="109"/>
      <c r="C113" s="109"/>
      <c r="D113" s="109"/>
      <c r="E113" s="109"/>
      <c r="F113" s="109"/>
      <c r="G113" s="109"/>
      <c r="H113" s="109"/>
      <c r="I113" s="109"/>
      <c r="J113" s="109"/>
      <c r="K113" s="110"/>
      <c r="L113" s="109"/>
    </row>
    <row r="114" spans="1:12" x14ac:dyDescent="0.25">
      <c r="A114" s="108"/>
      <c r="B114" s="109"/>
      <c r="C114" s="109"/>
      <c r="D114" s="109"/>
      <c r="E114" s="109"/>
      <c r="F114" s="109"/>
      <c r="G114" s="109"/>
      <c r="H114" s="109"/>
      <c r="I114" s="109"/>
      <c r="J114" s="109"/>
      <c r="K114" s="110"/>
      <c r="L114" s="109"/>
    </row>
    <row r="115" spans="1:12" x14ac:dyDescent="0.25">
      <c r="A115" s="108"/>
      <c r="B115" s="109"/>
      <c r="C115" s="109"/>
      <c r="D115" s="109"/>
      <c r="E115" s="109"/>
      <c r="F115" s="109"/>
      <c r="G115" s="109"/>
      <c r="H115" s="109"/>
      <c r="I115" s="109"/>
      <c r="J115" s="109"/>
      <c r="K115" s="110"/>
      <c r="L115" s="109"/>
    </row>
    <row r="116" spans="1:12" x14ac:dyDescent="0.25">
      <c r="A116" s="108"/>
      <c r="B116" s="109"/>
      <c r="C116" s="109"/>
      <c r="D116" s="109"/>
      <c r="E116" s="109"/>
      <c r="F116" s="109"/>
      <c r="G116" s="109"/>
      <c r="H116" s="109"/>
      <c r="I116" s="109"/>
      <c r="J116" s="109"/>
      <c r="K116" s="110"/>
      <c r="L116" s="109"/>
    </row>
    <row r="117" spans="1:12" x14ac:dyDescent="0.25">
      <c r="A117" s="108"/>
      <c r="B117" s="109"/>
      <c r="C117" s="109"/>
      <c r="D117" s="109"/>
      <c r="E117" s="109"/>
      <c r="F117" s="109"/>
      <c r="G117" s="109"/>
      <c r="H117" s="109"/>
      <c r="I117" s="109"/>
      <c r="J117" s="109"/>
      <c r="K117" s="110"/>
      <c r="L117" s="109"/>
    </row>
    <row r="118" spans="1:12" x14ac:dyDescent="0.25">
      <c r="A118" s="108"/>
      <c r="B118" s="109"/>
      <c r="C118" s="109"/>
      <c r="D118" s="109"/>
      <c r="E118" s="109"/>
      <c r="F118" s="109"/>
      <c r="G118" s="109"/>
      <c r="H118" s="109"/>
      <c r="I118" s="109"/>
      <c r="J118" s="109"/>
      <c r="K118" s="110"/>
      <c r="L118" s="109"/>
    </row>
    <row r="119" spans="1:12" x14ac:dyDescent="0.25">
      <c r="A119" s="108"/>
      <c r="B119" s="109"/>
      <c r="C119" s="109"/>
      <c r="D119" s="109"/>
      <c r="E119" s="109"/>
      <c r="F119" s="109"/>
      <c r="G119" s="109"/>
      <c r="H119" s="109"/>
      <c r="I119" s="109"/>
      <c r="J119" s="109"/>
      <c r="K119" s="110"/>
      <c r="L119" s="109"/>
    </row>
    <row r="120" spans="1:12" x14ac:dyDescent="0.25">
      <c r="A120" s="108"/>
      <c r="B120" s="109"/>
      <c r="C120" s="109"/>
      <c r="D120" s="109"/>
      <c r="E120" s="109"/>
      <c r="F120" s="109"/>
      <c r="G120" s="109"/>
      <c r="H120" s="109"/>
      <c r="I120" s="109"/>
      <c r="J120" s="109"/>
      <c r="K120" s="110"/>
      <c r="L120" s="109"/>
    </row>
    <row r="121" spans="1:12" x14ac:dyDescent="0.25">
      <c r="A121" s="108"/>
      <c r="B121" s="109"/>
      <c r="C121" s="109"/>
      <c r="D121" s="109"/>
      <c r="E121" s="109"/>
      <c r="F121" s="109"/>
      <c r="G121" s="109"/>
      <c r="H121" s="109"/>
      <c r="I121" s="109"/>
      <c r="J121" s="109"/>
      <c r="K121" s="110"/>
      <c r="L121" s="109"/>
    </row>
    <row r="122" spans="1:12" x14ac:dyDescent="0.25">
      <c r="A122" s="108"/>
      <c r="B122" s="109"/>
      <c r="C122" s="109"/>
      <c r="D122" s="109"/>
      <c r="E122" s="109"/>
      <c r="F122" s="109"/>
      <c r="G122" s="109"/>
      <c r="H122" s="109"/>
      <c r="I122" s="109"/>
      <c r="J122" s="109"/>
      <c r="K122" s="110"/>
      <c r="L122" s="109"/>
    </row>
    <row r="123" spans="1:12" x14ac:dyDescent="0.25">
      <c r="A123" s="108"/>
      <c r="B123" s="109"/>
      <c r="C123" s="109"/>
      <c r="D123" s="109"/>
      <c r="E123" s="109"/>
      <c r="F123" s="109"/>
      <c r="G123" s="109"/>
      <c r="H123" s="109"/>
      <c r="I123" s="109"/>
      <c r="J123" s="109"/>
      <c r="K123" s="110"/>
      <c r="L123" s="109"/>
    </row>
    <row r="124" spans="1:12" x14ac:dyDescent="0.25">
      <c r="A124" s="108"/>
      <c r="B124" s="109"/>
      <c r="C124" s="109"/>
      <c r="D124" s="109"/>
      <c r="E124" s="109"/>
      <c r="F124" s="109"/>
      <c r="G124" s="109"/>
      <c r="H124" s="109"/>
      <c r="I124" s="109"/>
      <c r="J124" s="109"/>
      <c r="K124" s="110"/>
      <c r="L124" s="109"/>
    </row>
    <row r="125" spans="1:12" x14ac:dyDescent="0.25">
      <c r="A125" s="108"/>
      <c r="B125" s="109"/>
      <c r="C125" s="109"/>
      <c r="D125" s="109"/>
      <c r="E125" s="109"/>
      <c r="F125" s="109"/>
      <c r="G125" s="109"/>
      <c r="H125" s="109"/>
      <c r="I125" s="109"/>
      <c r="J125" s="109"/>
      <c r="K125" s="110"/>
      <c r="L125" s="109"/>
    </row>
    <row r="126" spans="1:12" x14ac:dyDescent="0.25">
      <c r="A126" s="108"/>
      <c r="B126" s="109"/>
      <c r="C126" s="109"/>
      <c r="D126" s="109"/>
      <c r="E126" s="109"/>
      <c r="F126" s="109"/>
      <c r="G126" s="109"/>
      <c r="H126" s="109"/>
      <c r="I126" s="109"/>
      <c r="J126" s="109"/>
      <c r="K126" s="110"/>
      <c r="L126" s="109"/>
    </row>
    <row r="127" spans="1:12" x14ac:dyDescent="0.25">
      <c r="A127" s="108"/>
      <c r="B127" s="109"/>
      <c r="C127" s="109"/>
      <c r="D127" s="109"/>
      <c r="E127" s="109"/>
      <c r="F127" s="109"/>
      <c r="G127" s="109"/>
      <c r="H127" s="109"/>
      <c r="I127" s="109"/>
      <c r="J127" s="109"/>
      <c r="K127" s="110"/>
      <c r="L127" s="109"/>
    </row>
    <row r="128" spans="1:12" x14ac:dyDescent="0.25">
      <c r="A128" s="108"/>
      <c r="B128" s="109"/>
      <c r="C128" s="109"/>
      <c r="D128" s="109"/>
      <c r="E128" s="109"/>
      <c r="F128" s="109"/>
      <c r="G128" s="109"/>
      <c r="H128" s="109"/>
      <c r="I128" s="109"/>
      <c r="J128" s="109"/>
      <c r="K128" s="110"/>
      <c r="L128" s="109"/>
    </row>
    <row r="129" spans="1:12" x14ac:dyDescent="0.25">
      <c r="A129" s="108"/>
      <c r="B129" s="109"/>
      <c r="C129" s="109"/>
      <c r="D129" s="109"/>
      <c r="E129" s="109"/>
      <c r="F129" s="109"/>
      <c r="G129" s="109"/>
      <c r="H129" s="109"/>
      <c r="I129" s="109"/>
      <c r="J129" s="109"/>
      <c r="K129" s="110"/>
      <c r="L129" s="109"/>
    </row>
    <row r="130" spans="1:12" x14ac:dyDescent="0.25">
      <c r="A130" s="108"/>
      <c r="B130" s="109"/>
      <c r="C130" s="109"/>
      <c r="D130" s="109"/>
      <c r="E130" s="109"/>
      <c r="F130" s="109"/>
      <c r="G130" s="109"/>
      <c r="H130" s="109"/>
      <c r="I130" s="109"/>
      <c r="J130" s="109"/>
      <c r="K130" s="110"/>
      <c r="L130" s="109"/>
    </row>
    <row r="131" spans="1:12" x14ac:dyDescent="0.25">
      <c r="A131" s="108"/>
      <c r="B131" s="109"/>
      <c r="C131" s="109"/>
      <c r="D131" s="109"/>
      <c r="E131" s="109"/>
      <c r="F131" s="109"/>
      <c r="G131" s="109"/>
      <c r="H131" s="109"/>
      <c r="I131" s="109"/>
      <c r="J131" s="109"/>
      <c r="K131" s="110"/>
      <c r="L131" s="109"/>
    </row>
    <row r="132" spans="1:12" x14ac:dyDescent="0.25">
      <c r="A132" s="108"/>
      <c r="B132" s="109"/>
      <c r="C132" s="109"/>
      <c r="D132" s="109"/>
      <c r="E132" s="109"/>
      <c r="F132" s="109"/>
      <c r="G132" s="109"/>
      <c r="H132" s="109"/>
      <c r="I132" s="109"/>
      <c r="J132" s="109"/>
      <c r="K132" s="110"/>
      <c r="L132" s="109"/>
    </row>
    <row r="133" spans="1:12" x14ac:dyDescent="0.25">
      <c r="A133" s="108"/>
      <c r="B133" s="109"/>
      <c r="C133" s="109"/>
      <c r="D133" s="109"/>
      <c r="E133" s="109"/>
      <c r="F133" s="109"/>
      <c r="G133" s="109"/>
      <c r="H133" s="109"/>
      <c r="I133" s="109"/>
      <c r="J133" s="109"/>
      <c r="K133" s="110"/>
      <c r="L133" s="109"/>
    </row>
    <row r="134" spans="1:12" x14ac:dyDescent="0.25">
      <c r="A134" s="108"/>
      <c r="B134" s="109"/>
      <c r="C134" s="109"/>
      <c r="D134" s="109"/>
      <c r="E134" s="109"/>
      <c r="F134" s="109"/>
      <c r="G134" s="109"/>
      <c r="H134" s="109"/>
      <c r="I134" s="109"/>
      <c r="J134" s="109"/>
      <c r="K134" s="110"/>
      <c r="L134" s="109"/>
    </row>
    <row r="135" spans="1:12" x14ac:dyDescent="0.25">
      <c r="A135" s="108"/>
      <c r="B135" s="109"/>
      <c r="C135" s="109"/>
      <c r="D135" s="109"/>
      <c r="E135" s="109"/>
      <c r="F135" s="109"/>
      <c r="G135" s="109"/>
      <c r="H135" s="109"/>
      <c r="I135" s="109"/>
      <c r="J135" s="109"/>
      <c r="K135" s="110"/>
      <c r="L135" s="109"/>
    </row>
    <row r="136" spans="1:12" x14ac:dyDescent="0.25">
      <c r="A136" s="108"/>
      <c r="B136" s="109"/>
      <c r="C136" s="109"/>
      <c r="D136" s="109"/>
      <c r="E136" s="109"/>
      <c r="F136" s="109"/>
      <c r="G136" s="109"/>
      <c r="H136" s="109"/>
      <c r="I136" s="109"/>
      <c r="J136" s="109"/>
      <c r="K136" s="110"/>
      <c r="L136" s="109"/>
    </row>
    <row r="137" spans="1:12" x14ac:dyDescent="0.25">
      <c r="A137" s="108"/>
      <c r="B137" s="109"/>
      <c r="C137" s="109"/>
      <c r="D137" s="109"/>
      <c r="E137" s="109"/>
      <c r="F137" s="109"/>
      <c r="G137" s="109"/>
      <c r="H137" s="109"/>
      <c r="I137" s="109"/>
      <c r="J137" s="109"/>
      <c r="K137" s="110"/>
      <c r="L137" s="109"/>
    </row>
    <row r="138" spans="1:12" x14ac:dyDescent="0.25">
      <c r="A138" s="108"/>
      <c r="B138" s="109"/>
      <c r="C138" s="109"/>
      <c r="D138" s="109"/>
      <c r="E138" s="109"/>
      <c r="F138" s="109"/>
      <c r="G138" s="109"/>
      <c r="H138" s="109"/>
      <c r="I138" s="109"/>
      <c r="J138" s="109"/>
      <c r="K138" s="110"/>
      <c r="L138" s="109"/>
    </row>
    <row r="139" spans="1:12" x14ac:dyDescent="0.25">
      <c r="A139" s="108"/>
      <c r="B139" s="109"/>
      <c r="C139" s="109"/>
      <c r="D139" s="109"/>
      <c r="E139" s="109"/>
      <c r="F139" s="109"/>
      <c r="G139" s="109"/>
      <c r="H139" s="109"/>
      <c r="I139" s="109"/>
      <c r="J139" s="109"/>
      <c r="K139" s="110"/>
      <c r="L139" s="109"/>
    </row>
    <row r="140" spans="1:12" x14ac:dyDescent="0.25">
      <c r="A140" s="108"/>
      <c r="B140" s="109"/>
      <c r="C140" s="109"/>
      <c r="D140" s="109"/>
      <c r="E140" s="109"/>
      <c r="F140" s="109"/>
      <c r="G140" s="109"/>
      <c r="H140" s="109"/>
      <c r="I140" s="109"/>
      <c r="J140" s="109"/>
      <c r="K140" s="110"/>
      <c r="L140" s="109"/>
    </row>
    <row r="141" spans="1:12" x14ac:dyDescent="0.25">
      <c r="A141" s="108"/>
      <c r="B141" s="109"/>
      <c r="C141" s="109"/>
      <c r="D141" s="109"/>
      <c r="E141" s="109"/>
      <c r="F141" s="109"/>
      <c r="G141" s="109"/>
      <c r="H141" s="109"/>
      <c r="I141" s="109"/>
      <c r="J141" s="109"/>
      <c r="K141" s="110"/>
      <c r="L141" s="109"/>
    </row>
    <row r="142" spans="1:12" x14ac:dyDescent="0.25">
      <c r="A142" s="108"/>
      <c r="B142" s="109"/>
      <c r="C142" s="109"/>
      <c r="D142" s="109"/>
      <c r="E142" s="109"/>
      <c r="F142" s="109"/>
      <c r="G142" s="109"/>
      <c r="H142" s="109"/>
      <c r="I142" s="109"/>
      <c r="J142" s="109"/>
      <c r="K142" s="110"/>
      <c r="L142" s="109"/>
    </row>
    <row r="143" spans="1:12" x14ac:dyDescent="0.25">
      <c r="A143" s="108"/>
      <c r="B143" s="109"/>
      <c r="C143" s="109"/>
      <c r="D143" s="109"/>
      <c r="E143" s="109"/>
      <c r="F143" s="109"/>
      <c r="G143" s="109"/>
      <c r="H143" s="109"/>
      <c r="I143" s="109"/>
      <c r="J143" s="109"/>
      <c r="K143" s="110"/>
      <c r="L143" s="109"/>
    </row>
    <row r="144" spans="1:12" x14ac:dyDescent="0.25">
      <c r="A144" s="108"/>
      <c r="B144" s="109"/>
      <c r="C144" s="109"/>
      <c r="D144" s="109"/>
      <c r="E144" s="109"/>
      <c r="F144" s="109"/>
      <c r="G144" s="109"/>
      <c r="H144" s="109"/>
      <c r="I144" s="109"/>
      <c r="J144" s="109"/>
      <c r="K144" s="110"/>
      <c r="L144" s="109"/>
    </row>
    <row r="145" spans="1:12" x14ac:dyDescent="0.25">
      <c r="A145" s="108"/>
      <c r="B145" s="109"/>
      <c r="C145" s="109"/>
      <c r="D145" s="109"/>
      <c r="E145" s="109"/>
      <c r="F145" s="109"/>
      <c r="G145" s="109"/>
      <c r="H145" s="109"/>
      <c r="I145" s="109"/>
      <c r="J145" s="109"/>
      <c r="K145" s="110"/>
      <c r="L145" s="109"/>
    </row>
    <row r="146" spans="1:12" x14ac:dyDescent="0.25">
      <c r="A146" s="108"/>
      <c r="B146" s="109"/>
      <c r="C146" s="109"/>
      <c r="D146" s="109"/>
      <c r="E146" s="109"/>
      <c r="F146" s="109"/>
      <c r="G146" s="109"/>
      <c r="H146" s="109"/>
      <c r="I146" s="109"/>
      <c r="J146" s="109"/>
      <c r="K146" s="110"/>
      <c r="L146" s="109"/>
    </row>
    <row r="147" spans="1:12" x14ac:dyDescent="0.25">
      <c r="A147" s="108"/>
      <c r="B147" s="109"/>
      <c r="C147" s="109"/>
      <c r="D147" s="109"/>
      <c r="E147" s="109"/>
      <c r="F147" s="109"/>
      <c r="G147" s="109"/>
      <c r="H147" s="109"/>
      <c r="I147" s="109"/>
      <c r="J147" s="109"/>
      <c r="K147" s="110"/>
      <c r="L147" s="109"/>
    </row>
    <row r="148" spans="1:12" x14ac:dyDescent="0.25">
      <c r="A148" s="108"/>
      <c r="B148" s="109"/>
      <c r="C148" s="109"/>
      <c r="D148" s="109"/>
      <c r="E148" s="109"/>
      <c r="F148" s="109"/>
      <c r="G148" s="109"/>
      <c r="H148" s="109"/>
      <c r="I148" s="109"/>
      <c r="J148" s="109"/>
      <c r="K148" s="110"/>
      <c r="L148" s="109"/>
    </row>
    <row r="149" spans="1:12" x14ac:dyDescent="0.25">
      <c r="A149" s="108"/>
      <c r="B149" s="109"/>
      <c r="C149" s="109"/>
      <c r="D149" s="109"/>
      <c r="E149" s="109"/>
      <c r="F149" s="109"/>
      <c r="G149" s="109"/>
      <c r="H149" s="109"/>
      <c r="I149" s="109"/>
      <c r="J149" s="109"/>
      <c r="K149" s="110"/>
      <c r="L149" s="109"/>
    </row>
    <row r="150" spans="1:12" x14ac:dyDescent="0.25">
      <c r="A150" s="108"/>
      <c r="B150" s="109"/>
      <c r="C150" s="109"/>
      <c r="D150" s="109"/>
      <c r="E150" s="109"/>
      <c r="F150" s="109"/>
      <c r="G150" s="109"/>
      <c r="H150" s="109"/>
      <c r="I150" s="109"/>
      <c r="J150" s="109"/>
      <c r="K150" s="110"/>
      <c r="L150" s="109"/>
    </row>
    <row r="151" spans="1:12" x14ac:dyDescent="0.25">
      <c r="A151" s="108"/>
      <c r="B151" s="109"/>
      <c r="C151" s="109"/>
      <c r="D151" s="109"/>
      <c r="E151" s="109"/>
      <c r="F151" s="109"/>
      <c r="G151" s="109"/>
      <c r="H151" s="109"/>
      <c r="I151" s="109"/>
      <c r="J151" s="109"/>
      <c r="K151" s="110"/>
      <c r="L151" s="109"/>
    </row>
    <row r="152" spans="1:12" x14ac:dyDescent="0.25">
      <c r="A152" s="108"/>
      <c r="B152" s="109"/>
      <c r="C152" s="109"/>
      <c r="D152" s="109"/>
      <c r="E152" s="109"/>
      <c r="F152" s="109"/>
      <c r="G152" s="109"/>
      <c r="H152" s="109"/>
      <c r="I152" s="109"/>
      <c r="J152" s="109"/>
      <c r="K152" s="110"/>
      <c r="L152" s="109"/>
    </row>
    <row r="153" spans="1:12" x14ac:dyDescent="0.25">
      <c r="A153" s="108"/>
      <c r="B153" s="109"/>
      <c r="C153" s="109"/>
      <c r="D153" s="109"/>
      <c r="E153" s="109"/>
      <c r="F153" s="109"/>
      <c r="G153" s="109"/>
      <c r="H153" s="109"/>
      <c r="I153" s="109"/>
      <c r="J153" s="109"/>
      <c r="K153" s="110"/>
      <c r="L153" s="109"/>
    </row>
    <row r="154" spans="1:12" x14ac:dyDescent="0.25">
      <c r="A154" s="108"/>
      <c r="B154" s="109"/>
      <c r="C154" s="109"/>
      <c r="D154" s="109"/>
      <c r="E154" s="109"/>
      <c r="F154" s="109"/>
      <c r="G154" s="109"/>
      <c r="H154" s="109"/>
      <c r="I154" s="109"/>
      <c r="J154" s="109"/>
      <c r="K154" s="110"/>
      <c r="L154" s="109"/>
    </row>
    <row r="155" spans="1:12" x14ac:dyDescent="0.25">
      <c r="A155" s="108"/>
      <c r="B155" s="109"/>
      <c r="C155" s="109"/>
      <c r="D155" s="109"/>
      <c r="E155" s="109"/>
      <c r="F155" s="109"/>
      <c r="G155" s="109"/>
      <c r="H155" s="109"/>
      <c r="I155" s="109"/>
      <c r="J155" s="109"/>
      <c r="K155" s="110"/>
      <c r="L155" s="109"/>
    </row>
    <row r="156" spans="1:12" x14ac:dyDescent="0.25">
      <c r="A156" s="108"/>
      <c r="B156" s="109"/>
      <c r="C156" s="109"/>
      <c r="D156" s="109"/>
      <c r="E156" s="109"/>
      <c r="F156" s="109"/>
      <c r="G156" s="109"/>
      <c r="H156" s="109"/>
      <c r="I156" s="109"/>
      <c r="J156" s="109"/>
      <c r="K156" s="110"/>
      <c r="L156" s="109"/>
    </row>
    <row r="157" spans="1:12" x14ac:dyDescent="0.25">
      <c r="A157" s="108"/>
      <c r="B157" s="109"/>
      <c r="C157" s="109"/>
      <c r="D157" s="109"/>
      <c r="E157" s="109"/>
      <c r="F157" s="109"/>
      <c r="G157" s="109"/>
      <c r="H157" s="109"/>
      <c r="I157" s="109"/>
      <c r="J157" s="109"/>
      <c r="K157" s="110"/>
      <c r="L157" s="109"/>
    </row>
    <row r="158" spans="1:12" x14ac:dyDescent="0.25">
      <c r="A158" s="108"/>
      <c r="B158" s="109"/>
      <c r="C158" s="109"/>
      <c r="D158" s="109"/>
      <c r="E158" s="109"/>
      <c r="F158" s="109"/>
      <c r="G158" s="109"/>
      <c r="H158" s="109"/>
      <c r="I158" s="109"/>
      <c r="J158" s="109"/>
      <c r="K158" s="110"/>
      <c r="L158" s="109"/>
    </row>
    <row r="159" spans="1:12" x14ac:dyDescent="0.25">
      <c r="A159" s="108"/>
      <c r="B159" s="109"/>
      <c r="C159" s="109"/>
      <c r="D159" s="109"/>
      <c r="E159" s="109"/>
      <c r="F159" s="109"/>
      <c r="G159" s="109"/>
      <c r="H159" s="109"/>
      <c r="I159" s="109"/>
      <c r="J159" s="109"/>
      <c r="K159" s="110"/>
      <c r="L159" s="109"/>
    </row>
    <row r="160" spans="1:12" x14ac:dyDescent="0.25">
      <c r="A160" s="108"/>
      <c r="B160" s="109"/>
      <c r="C160" s="109"/>
      <c r="D160" s="109"/>
      <c r="E160" s="109"/>
      <c r="F160" s="109"/>
      <c r="G160" s="109"/>
      <c r="H160" s="109"/>
      <c r="I160" s="109"/>
      <c r="J160" s="109"/>
      <c r="K160" s="110"/>
      <c r="L160" s="109"/>
    </row>
    <row r="161" spans="1:12" x14ac:dyDescent="0.25">
      <c r="A161" s="108"/>
      <c r="B161" s="109"/>
      <c r="C161" s="109"/>
      <c r="D161" s="109"/>
      <c r="E161" s="109"/>
      <c r="F161" s="109"/>
      <c r="G161" s="109"/>
      <c r="H161" s="109"/>
      <c r="I161" s="109"/>
      <c r="J161" s="109"/>
      <c r="K161" s="110"/>
      <c r="L161" s="109"/>
    </row>
    <row r="162" spans="1:12" x14ac:dyDescent="0.25">
      <c r="A162" s="108"/>
      <c r="B162" s="109"/>
      <c r="C162" s="109"/>
      <c r="D162" s="109"/>
      <c r="E162" s="109"/>
      <c r="F162" s="109"/>
      <c r="G162" s="109"/>
      <c r="H162" s="109"/>
      <c r="I162" s="109"/>
      <c r="J162" s="109"/>
      <c r="K162" s="110"/>
      <c r="L162" s="109"/>
    </row>
    <row r="163" spans="1:12" x14ac:dyDescent="0.25">
      <c r="A163" s="108"/>
      <c r="B163" s="109"/>
      <c r="C163" s="109"/>
      <c r="D163" s="109"/>
      <c r="E163" s="109"/>
      <c r="F163" s="109"/>
      <c r="G163" s="109"/>
      <c r="H163" s="109"/>
      <c r="I163" s="109"/>
      <c r="J163" s="109"/>
      <c r="K163" s="110"/>
      <c r="L163" s="109"/>
    </row>
    <row r="164" spans="1:12" x14ac:dyDescent="0.25">
      <c r="A164" s="108"/>
      <c r="B164" s="109"/>
      <c r="C164" s="109"/>
      <c r="D164" s="109"/>
      <c r="E164" s="109"/>
      <c r="F164" s="109"/>
      <c r="G164" s="109"/>
      <c r="H164" s="109"/>
      <c r="I164" s="109"/>
      <c r="J164" s="109"/>
      <c r="K164" s="110"/>
      <c r="L164" s="109"/>
    </row>
    <row r="165" spans="1:12" x14ac:dyDescent="0.25">
      <c r="A165" s="108"/>
      <c r="B165" s="109"/>
      <c r="C165" s="109"/>
      <c r="D165" s="109"/>
      <c r="E165" s="109"/>
      <c r="F165" s="109"/>
      <c r="G165" s="109"/>
      <c r="H165" s="109"/>
      <c r="I165" s="109"/>
      <c r="J165" s="109"/>
      <c r="K165" s="110"/>
      <c r="L165" s="109"/>
    </row>
    <row r="166" spans="1:12" x14ac:dyDescent="0.25">
      <c r="A166" s="108"/>
      <c r="B166" s="109"/>
      <c r="C166" s="109"/>
      <c r="D166" s="109"/>
      <c r="E166" s="109"/>
      <c r="F166" s="109"/>
      <c r="G166" s="109"/>
      <c r="H166" s="109"/>
      <c r="I166" s="109"/>
      <c r="J166" s="109"/>
      <c r="K166" s="110"/>
      <c r="L166" s="109"/>
    </row>
    <row r="167" spans="1:12" x14ac:dyDescent="0.25">
      <c r="A167" s="108"/>
      <c r="B167" s="109"/>
      <c r="C167" s="109"/>
      <c r="D167" s="109"/>
      <c r="E167" s="109"/>
      <c r="F167" s="109"/>
      <c r="G167" s="109"/>
      <c r="H167" s="109"/>
      <c r="I167" s="109"/>
      <c r="J167" s="109"/>
      <c r="K167" s="110"/>
      <c r="L167" s="109"/>
    </row>
    <row r="168" spans="1:12" x14ac:dyDescent="0.25">
      <c r="A168" s="108"/>
      <c r="B168" s="109"/>
      <c r="C168" s="109"/>
      <c r="D168" s="109"/>
      <c r="E168" s="109"/>
      <c r="F168" s="109"/>
      <c r="G168" s="109"/>
      <c r="H168" s="109"/>
      <c r="I168" s="109"/>
      <c r="J168" s="109"/>
      <c r="K168" s="110"/>
      <c r="L168" s="109"/>
    </row>
    <row r="169" spans="1:12" x14ac:dyDescent="0.25">
      <c r="A169" s="108"/>
      <c r="B169" s="109"/>
      <c r="C169" s="109"/>
      <c r="D169" s="109"/>
      <c r="E169" s="109"/>
      <c r="F169" s="109"/>
      <c r="G169" s="109"/>
      <c r="H169" s="109"/>
      <c r="I169" s="109"/>
      <c r="J169" s="109"/>
      <c r="K169" s="110"/>
      <c r="L169" s="109"/>
    </row>
    <row r="170" spans="1:12" x14ac:dyDescent="0.25">
      <c r="A170" s="108"/>
      <c r="B170" s="109"/>
      <c r="C170" s="109"/>
      <c r="D170" s="109"/>
      <c r="E170" s="109"/>
      <c r="F170" s="109"/>
      <c r="G170" s="109"/>
      <c r="H170" s="109"/>
      <c r="I170" s="109"/>
      <c r="J170" s="109"/>
      <c r="K170" s="110"/>
      <c r="L170" s="109"/>
    </row>
    <row r="171" spans="1:12" x14ac:dyDescent="0.25">
      <c r="A171" s="108"/>
      <c r="B171" s="109"/>
      <c r="C171" s="109"/>
      <c r="D171" s="109"/>
      <c r="E171" s="109"/>
      <c r="F171" s="109"/>
      <c r="G171" s="109"/>
      <c r="H171" s="109"/>
      <c r="I171" s="109"/>
      <c r="J171" s="109"/>
      <c r="K171" s="110"/>
      <c r="L171" s="109"/>
    </row>
    <row r="172" spans="1:12" x14ac:dyDescent="0.25">
      <c r="A172" s="108"/>
      <c r="B172" s="109"/>
      <c r="C172" s="109"/>
      <c r="D172" s="109"/>
      <c r="E172" s="109"/>
      <c r="F172" s="109"/>
      <c r="G172" s="109"/>
      <c r="H172" s="109"/>
      <c r="I172" s="109"/>
      <c r="J172" s="109"/>
      <c r="K172" s="110"/>
      <c r="L172" s="109"/>
    </row>
    <row r="173" spans="1:12" x14ac:dyDescent="0.25">
      <c r="A173" s="108"/>
      <c r="B173" s="109"/>
      <c r="C173" s="109"/>
      <c r="D173" s="109"/>
      <c r="E173" s="109"/>
      <c r="F173" s="109"/>
      <c r="G173" s="109"/>
      <c r="H173" s="109"/>
      <c r="I173" s="109"/>
      <c r="J173" s="109"/>
      <c r="K173" s="110"/>
      <c r="L173" s="109"/>
    </row>
    <row r="174" spans="1:12" x14ac:dyDescent="0.25">
      <c r="A174" s="108"/>
      <c r="B174" s="109"/>
      <c r="C174" s="109"/>
      <c r="D174" s="109"/>
      <c r="E174" s="109"/>
      <c r="F174" s="109"/>
      <c r="G174" s="109"/>
      <c r="H174" s="109"/>
      <c r="I174" s="109"/>
      <c r="J174" s="109"/>
      <c r="K174" s="110"/>
      <c r="L174" s="109"/>
    </row>
    <row r="175" spans="1:12" x14ac:dyDescent="0.25">
      <c r="A175" s="108"/>
      <c r="B175" s="109"/>
      <c r="C175" s="109"/>
      <c r="D175" s="109"/>
      <c r="E175" s="109"/>
      <c r="F175" s="109"/>
      <c r="G175" s="109"/>
      <c r="H175" s="109"/>
      <c r="I175" s="109"/>
      <c r="J175" s="109"/>
      <c r="K175" s="110"/>
      <c r="L175" s="109"/>
    </row>
    <row r="176" spans="1:12" x14ac:dyDescent="0.25">
      <c r="A176" s="108"/>
      <c r="B176" s="109"/>
      <c r="C176" s="109"/>
      <c r="D176" s="109"/>
      <c r="E176" s="109"/>
      <c r="F176" s="109"/>
      <c r="G176" s="109"/>
      <c r="H176" s="109"/>
      <c r="I176" s="109"/>
      <c r="J176" s="109"/>
      <c r="K176" s="110"/>
      <c r="L176" s="109"/>
    </row>
    <row r="177" spans="1:12" x14ac:dyDescent="0.25">
      <c r="A177" s="108"/>
      <c r="B177" s="109"/>
      <c r="C177" s="109"/>
      <c r="D177" s="109"/>
      <c r="E177" s="109"/>
      <c r="F177" s="109"/>
      <c r="G177" s="109"/>
      <c r="H177" s="109"/>
      <c r="I177" s="109"/>
      <c r="J177" s="109"/>
      <c r="K177" s="110"/>
      <c r="L177" s="109"/>
    </row>
    <row r="178" spans="1:12" x14ac:dyDescent="0.25">
      <c r="A178" s="108"/>
      <c r="B178" s="109"/>
      <c r="C178" s="109"/>
      <c r="D178" s="109"/>
      <c r="E178" s="109"/>
      <c r="F178" s="109"/>
      <c r="G178" s="109"/>
      <c r="H178" s="109"/>
      <c r="I178" s="109"/>
      <c r="J178" s="109"/>
      <c r="K178" s="110"/>
      <c r="L178" s="109"/>
    </row>
    <row r="179" spans="1:12" x14ac:dyDescent="0.25">
      <c r="A179" s="108"/>
      <c r="B179" s="109"/>
      <c r="C179" s="109"/>
      <c r="D179" s="109"/>
      <c r="E179" s="109"/>
      <c r="F179" s="109"/>
      <c r="G179" s="109"/>
      <c r="H179" s="109"/>
      <c r="I179" s="109"/>
      <c r="J179" s="109"/>
      <c r="K179" s="110"/>
      <c r="L179" s="109"/>
    </row>
    <row r="180" spans="1:12" x14ac:dyDescent="0.25">
      <c r="A180" s="108"/>
      <c r="B180" s="109"/>
      <c r="C180" s="109"/>
      <c r="D180" s="109"/>
      <c r="E180" s="109"/>
      <c r="F180" s="109"/>
      <c r="G180" s="109"/>
      <c r="H180" s="109"/>
      <c r="I180" s="109"/>
      <c r="J180" s="109"/>
      <c r="K180" s="110"/>
      <c r="L180" s="109"/>
    </row>
    <row r="181" spans="1:12" x14ac:dyDescent="0.25">
      <c r="A181" s="108"/>
      <c r="B181" s="109"/>
      <c r="C181" s="109"/>
      <c r="D181" s="109"/>
      <c r="E181" s="109"/>
      <c r="F181" s="109"/>
      <c r="G181" s="109"/>
      <c r="H181" s="109"/>
      <c r="I181" s="109"/>
      <c r="J181" s="109"/>
      <c r="K181" s="110"/>
      <c r="L181" s="109"/>
    </row>
    <row r="182" spans="1:12" x14ac:dyDescent="0.25">
      <c r="A182" s="108"/>
      <c r="B182" s="109"/>
      <c r="C182" s="109"/>
      <c r="D182" s="109"/>
      <c r="E182" s="109"/>
      <c r="F182" s="109"/>
      <c r="G182" s="109"/>
      <c r="H182" s="109"/>
      <c r="I182" s="109"/>
      <c r="J182" s="109"/>
      <c r="K182" s="110"/>
      <c r="L182" s="109"/>
    </row>
    <row r="183" spans="1:12" x14ac:dyDescent="0.25">
      <c r="A183" s="108"/>
      <c r="B183" s="109"/>
      <c r="C183" s="109"/>
      <c r="D183" s="109"/>
      <c r="E183" s="109"/>
      <c r="F183" s="109"/>
      <c r="G183" s="109"/>
      <c r="H183" s="109"/>
      <c r="I183" s="109"/>
      <c r="J183" s="109"/>
      <c r="K183" s="110"/>
      <c r="L183" s="109"/>
    </row>
    <row r="184" spans="1:12" x14ac:dyDescent="0.25">
      <c r="A184" s="108"/>
      <c r="B184" s="109"/>
      <c r="C184" s="109"/>
      <c r="D184" s="109"/>
      <c r="E184" s="109"/>
      <c r="F184" s="109"/>
      <c r="G184" s="109"/>
      <c r="H184" s="109"/>
      <c r="I184" s="109"/>
      <c r="J184" s="109"/>
      <c r="K184" s="110"/>
      <c r="L184" s="109"/>
    </row>
    <row r="185" spans="1:12" x14ac:dyDescent="0.25">
      <c r="A185" s="108"/>
      <c r="B185" s="109"/>
      <c r="C185" s="109"/>
      <c r="D185" s="109"/>
      <c r="E185" s="109"/>
      <c r="F185" s="109"/>
      <c r="G185" s="109"/>
      <c r="H185" s="109"/>
      <c r="I185" s="109"/>
      <c r="J185" s="109"/>
      <c r="K185" s="110"/>
      <c r="L185" s="109"/>
    </row>
    <row r="186" spans="1:12" x14ac:dyDescent="0.25">
      <c r="A186" s="108"/>
      <c r="B186" s="109"/>
      <c r="C186" s="109"/>
      <c r="D186" s="109"/>
      <c r="E186" s="109"/>
      <c r="F186" s="109"/>
      <c r="G186" s="109"/>
      <c r="H186" s="109"/>
      <c r="I186" s="109"/>
      <c r="J186" s="109"/>
      <c r="K186" s="110"/>
      <c r="L186" s="109"/>
    </row>
    <row r="187" spans="1:12" x14ac:dyDescent="0.25">
      <c r="A187" s="108"/>
      <c r="B187" s="109"/>
      <c r="C187" s="109"/>
      <c r="D187" s="109"/>
      <c r="E187" s="109"/>
      <c r="F187" s="109"/>
      <c r="G187" s="109"/>
      <c r="H187" s="109"/>
      <c r="I187" s="109"/>
      <c r="J187" s="109"/>
      <c r="K187" s="110"/>
      <c r="L187" s="109"/>
    </row>
    <row r="188" spans="1:12" x14ac:dyDescent="0.25">
      <c r="A188" s="108"/>
      <c r="B188" s="109"/>
      <c r="C188" s="109"/>
      <c r="D188" s="109"/>
      <c r="E188" s="109"/>
      <c r="F188" s="109"/>
      <c r="G188" s="109"/>
      <c r="H188" s="109"/>
      <c r="I188" s="109"/>
      <c r="J188" s="109"/>
      <c r="K188" s="110"/>
      <c r="L188" s="109"/>
    </row>
    <row r="189" spans="1:12" x14ac:dyDescent="0.25">
      <c r="A189" s="108"/>
      <c r="B189" s="109"/>
      <c r="C189" s="109"/>
      <c r="D189" s="109"/>
      <c r="E189" s="109"/>
      <c r="F189" s="109"/>
      <c r="G189" s="109"/>
      <c r="H189" s="109"/>
      <c r="I189" s="109"/>
      <c r="J189" s="109"/>
      <c r="K189" s="110"/>
      <c r="L189" s="109"/>
    </row>
    <row r="190" spans="1:12" x14ac:dyDescent="0.25">
      <c r="A190" s="108"/>
      <c r="B190" s="109"/>
      <c r="C190" s="109"/>
      <c r="D190" s="109"/>
      <c r="E190" s="109"/>
      <c r="F190" s="109"/>
      <c r="G190" s="109"/>
      <c r="H190" s="109"/>
      <c r="I190" s="109"/>
      <c r="J190" s="109"/>
      <c r="K190" s="110"/>
      <c r="L190" s="109"/>
    </row>
    <row r="191" spans="1:12" x14ac:dyDescent="0.25">
      <c r="A191" s="108"/>
      <c r="B191" s="109"/>
      <c r="C191" s="109"/>
      <c r="D191" s="109"/>
      <c r="E191" s="109"/>
      <c r="F191" s="109"/>
      <c r="G191" s="109"/>
      <c r="H191" s="109"/>
      <c r="I191" s="109"/>
      <c r="J191" s="109"/>
      <c r="K191" s="110"/>
      <c r="L191" s="109"/>
    </row>
    <row r="192" spans="1:12" x14ac:dyDescent="0.25">
      <c r="A192" s="108"/>
      <c r="B192" s="109"/>
      <c r="C192" s="109"/>
      <c r="D192" s="109"/>
      <c r="E192" s="109"/>
      <c r="F192" s="109"/>
      <c r="G192" s="109"/>
      <c r="H192" s="109"/>
      <c r="I192" s="109"/>
      <c r="J192" s="109"/>
      <c r="K192" s="110"/>
      <c r="L192" s="109"/>
    </row>
    <row r="193" spans="1:12" x14ac:dyDescent="0.25">
      <c r="A193" s="108"/>
      <c r="B193" s="109"/>
      <c r="C193" s="109"/>
      <c r="D193" s="109"/>
      <c r="E193" s="109"/>
      <c r="F193" s="109"/>
      <c r="G193" s="109"/>
      <c r="H193" s="109"/>
      <c r="I193" s="109"/>
      <c r="J193" s="109"/>
      <c r="K193" s="110"/>
      <c r="L193" s="109"/>
    </row>
    <row r="194" spans="1:12" x14ac:dyDescent="0.25">
      <c r="A194" s="108"/>
      <c r="B194" s="109"/>
      <c r="C194" s="109"/>
      <c r="D194" s="109"/>
      <c r="E194" s="109"/>
      <c r="F194" s="109"/>
      <c r="G194" s="109"/>
      <c r="H194" s="109"/>
      <c r="I194" s="109"/>
      <c r="J194" s="109"/>
      <c r="K194" s="110"/>
      <c r="L194" s="109"/>
    </row>
    <row r="195" spans="1:12" x14ac:dyDescent="0.25">
      <c r="A195" s="108"/>
      <c r="B195" s="109"/>
      <c r="C195" s="109"/>
      <c r="D195" s="109"/>
      <c r="E195" s="109"/>
      <c r="F195" s="109"/>
      <c r="G195" s="109"/>
      <c r="H195" s="109"/>
      <c r="I195" s="109"/>
      <c r="J195" s="109"/>
      <c r="K195" s="110"/>
      <c r="L195" s="109"/>
    </row>
    <row r="196" spans="1:12" x14ac:dyDescent="0.25">
      <c r="A196" s="108"/>
      <c r="B196" s="109"/>
      <c r="C196" s="109"/>
      <c r="D196" s="109"/>
      <c r="E196" s="109"/>
      <c r="F196" s="109"/>
      <c r="G196" s="109"/>
      <c r="H196" s="109"/>
      <c r="I196" s="109"/>
      <c r="J196" s="109"/>
      <c r="K196" s="110"/>
      <c r="L196" s="109"/>
    </row>
    <row r="197" spans="1:12" x14ac:dyDescent="0.25">
      <c r="A197" s="108"/>
      <c r="B197" s="109"/>
      <c r="C197" s="109"/>
      <c r="D197" s="109"/>
      <c r="E197" s="109"/>
      <c r="F197" s="109"/>
      <c r="G197" s="109"/>
      <c r="H197" s="109"/>
      <c r="I197" s="109"/>
      <c r="J197" s="109"/>
      <c r="K197" s="110"/>
      <c r="L197" s="109"/>
    </row>
    <row r="198" spans="1:12" x14ac:dyDescent="0.25">
      <c r="A198" s="108"/>
      <c r="B198" s="109"/>
      <c r="C198" s="109"/>
      <c r="D198" s="109"/>
      <c r="E198" s="109"/>
      <c r="F198" s="109"/>
      <c r="G198" s="109"/>
      <c r="H198" s="109"/>
      <c r="I198" s="109"/>
      <c r="J198" s="109"/>
      <c r="K198" s="110"/>
      <c r="L198" s="109"/>
    </row>
    <row r="199" spans="1:12" x14ac:dyDescent="0.25">
      <c r="A199" s="108"/>
      <c r="B199" s="109"/>
      <c r="C199" s="109"/>
      <c r="D199" s="109"/>
      <c r="E199" s="109"/>
      <c r="F199" s="109"/>
      <c r="G199" s="109"/>
      <c r="H199" s="109"/>
      <c r="I199" s="109"/>
      <c r="J199" s="109"/>
      <c r="K199" s="110"/>
      <c r="L199" s="109"/>
    </row>
    <row r="200" spans="1:12" x14ac:dyDescent="0.25">
      <c r="A200" s="108"/>
      <c r="B200" s="109"/>
      <c r="C200" s="109"/>
      <c r="D200" s="109"/>
      <c r="E200" s="109"/>
      <c r="F200" s="109"/>
      <c r="G200" s="109"/>
      <c r="H200" s="109"/>
      <c r="I200" s="109"/>
      <c r="J200" s="109"/>
      <c r="K200" s="110"/>
      <c r="L200" s="109"/>
    </row>
    <row r="201" spans="1:12" x14ac:dyDescent="0.25">
      <c r="A201" s="108"/>
      <c r="B201" s="109"/>
      <c r="C201" s="109"/>
      <c r="D201" s="109"/>
      <c r="E201" s="109"/>
      <c r="F201" s="109"/>
      <c r="G201" s="109"/>
      <c r="H201" s="109"/>
      <c r="I201" s="109"/>
      <c r="J201" s="109"/>
      <c r="K201" s="110"/>
      <c r="L201" s="109"/>
    </row>
    <row r="202" spans="1:12" x14ac:dyDescent="0.25">
      <c r="A202" s="108"/>
      <c r="B202" s="109"/>
      <c r="C202" s="109"/>
      <c r="D202" s="109"/>
      <c r="E202" s="109"/>
      <c r="F202" s="109"/>
      <c r="G202" s="109"/>
      <c r="H202" s="109"/>
      <c r="I202" s="109"/>
      <c r="J202" s="109"/>
      <c r="K202" s="110"/>
      <c r="L202" s="109"/>
    </row>
    <row r="203" spans="1:12" ht="15" customHeight="1" x14ac:dyDescent="0.25"/>
    <row r="204" spans="1:12" ht="18.75" customHeight="1" x14ac:dyDescent="0.25"/>
    <row r="205" spans="1:12" ht="18.75" customHeight="1" x14ac:dyDescent="0.25"/>
    <row r="206" spans="1:12" ht="18.75" customHeight="1" x14ac:dyDescent="0.25"/>
  </sheetData>
  <sheetProtection algorithmName="SHA-512" hashValue="6qGcitl+4fEt1YZj1BFLkUZhSUZ4YwYmiQPR58U3EnkYo9B8UkpEnNoc5sOmTrTzbH+qiBM1xAC9lVl/+AKS6A==" saltValue="LzqOT9dHCS37UvyTqYQWcw==" spinCount="100000" sheet="1" objects="1" scenarios="1"/>
  <mergeCells count="20">
    <mergeCell ref="G7:G8"/>
    <mergeCell ref="A4:H4"/>
    <mergeCell ref="I4:L4"/>
    <mergeCell ref="A2:L2"/>
    <mergeCell ref="A3:H3"/>
    <mergeCell ref="I3:L3"/>
    <mergeCell ref="B6:E6"/>
    <mergeCell ref="A6:A8"/>
    <mergeCell ref="F6:L6"/>
    <mergeCell ref="A5:H5"/>
    <mergeCell ref="I5:L5"/>
    <mergeCell ref="H7:H8"/>
    <mergeCell ref="I7:I8"/>
    <mergeCell ref="J7:J8"/>
    <mergeCell ref="K7:L7"/>
    <mergeCell ref="B7:B8"/>
    <mergeCell ref="C7:C8"/>
    <mergeCell ref="D7:D8"/>
    <mergeCell ref="E7:E8"/>
    <mergeCell ref="F7:F8"/>
  </mergeCells>
  <pageMargins left="0.7" right="0.7" top="0.75" bottom="0.75" header="0.3" footer="0.3"/>
  <pageSetup scale="47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Q207"/>
  <sheetViews>
    <sheetView rightToLeft="1" tabSelected="1" view="pageBreakPreview" zoomScale="70" zoomScaleNormal="100" zoomScaleSheetLayoutView="70" workbookViewId="0">
      <selection activeCell="S17" sqref="S17"/>
    </sheetView>
  </sheetViews>
  <sheetFormatPr defaultRowHeight="15" x14ac:dyDescent="0.25"/>
  <cols>
    <col min="1" max="1" width="6.5703125" style="3" customWidth="1"/>
    <col min="2" max="2" width="10" style="3" customWidth="1"/>
    <col min="3" max="5" width="9.140625" style="3"/>
    <col min="6" max="6" width="9.7109375" style="3" customWidth="1"/>
    <col min="7" max="8" width="9.140625" style="3"/>
    <col min="9" max="9" width="16.140625" style="3" bestFit="1" customWidth="1"/>
    <col min="10" max="10" width="9.140625" style="3"/>
    <col min="11" max="11" width="8.42578125" style="3" customWidth="1"/>
    <col min="12" max="16" width="9.140625" style="3"/>
    <col min="17" max="17" width="3.28515625" style="3" customWidth="1"/>
    <col min="30" max="30" width="9.140625" style="3"/>
    <col min="44" max="16384" width="9.140625" style="3"/>
  </cols>
  <sheetData>
    <row r="1" spans="1:17" ht="53.25" customHeight="1" x14ac:dyDescent="0.25"/>
    <row r="2" spans="1:17" ht="18" x14ac:dyDescent="0.25">
      <c r="A2" s="69" t="s">
        <v>87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ht="18" customHeight="1" x14ac:dyDescent="0.25">
      <c r="A3" s="74" t="s">
        <v>57</v>
      </c>
      <c r="B3" s="74"/>
      <c r="C3" s="74"/>
      <c r="D3" s="74"/>
      <c r="E3" s="74"/>
      <c r="F3" s="74"/>
      <c r="G3" s="74"/>
      <c r="H3" s="74"/>
      <c r="I3" s="95"/>
      <c r="J3" s="96"/>
      <c r="K3" s="96"/>
      <c r="L3" s="96"/>
      <c r="M3" s="96"/>
      <c r="N3" s="96"/>
      <c r="O3" s="96"/>
      <c r="P3" s="114"/>
    </row>
    <row r="4" spans="1:17" ht="18" customHeight="1" x14ac:dyDescent="0.25">
      <c r="A4" s="74" t="s">
        <v>58</v>
      </c>
      <c r="B4" s="74"/>
      <c r="C4" s="74"/>
      <c r="D4" s="74"/>
      <c r="E4" s="74"/>
      <c r="F4" s="74"/>
      <c r="G4" s="74"/>
      <c r="H4" s="74"/>
      <c r="I4" s="95"/>
      <c r="J4" s="96"/>
      <c r="K4" s="96"/>
      <c r="L4" s="96"/>
      <c r="M4" s="96"/>
      <c r="N4" s="96"/>
      <c r="O4" s="96"/>
      <c r="P4" s="114"/>
    </row>
    <row r="5" spans="1:17" ht="18" customHeight="1" x14ac:dyDescent="0.25">
      <c r="A5" s="75" t="s">
        <v>78</v>
      </c>
      <c r="B5" s="75"/>
      <c r="C5" s="75"/>
      <c r="D5" s="75"/>
      <c r="E5" s="75"/>
      <c r="F5" s="75"/>
      <c r="G5" s="75"/>
      <c r="H5" s="75"/>
      <c r="I5" s="95"/>
      <c r="J5" s="96"/>
      <c r="K5" s="96"/>
      <c r="L5" s="96"/>
      <c r="M5" s="96"/>
      <c r="N5" s="96"/>
      <c r="O5" s="96"/>
      <c r="P5" s="114"/>
    </row>
    <row r="6" spans="1:17" ht="18" customHeight="1" x14ac:dyDescent="0.25">
      <c r="A6" s="75" t="s">
        <v>83</v>
      </c>
      <c r="B6" s="75"/>
      <c r="C6" s="75"/>
      <c r="D6" s="75"/>
      <c r="E6" s="75"/>
      <c r="F6" s="75"/>
      <c r="G6" s="75"/>
      <c r="H6" s="75"/>
      <c r="I6" s="95"/>
      <c r="J6" s="96"/>
      <c r="K6" s="96"/>
      <c r="L6" s="96"/>
      <c r="M6" s="96"/>
      <c r="N6" s="96"/>
      <c r="O6" s="96"/>
      <c r="P6" s="114"/>
    </row>
    <row r="7" spans="1:17" ht="18" customHeight="1" x14ac:dyDescent="0.25">
      <c r="A7" s="76" t="s">
        <v>59</v>
      </c>
      <c r="B7" s="70" t="s">
        <v>79</v>
      </c>
      <c r="C7" s="70"/>
      <c r="D7" s="70"/>
      <c r="E7" s="70"/>
      <c r="F7" s="70" t="s">
        <v>60</v>
      </c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7" ht="19.5" customHeight="1" x14ac:dyDescent="0.25">
      <c r="A8" s="76"/>
      <c r="B8" s="75" t="s">
        <v>61</v>
      </c>
      <c r="C8" s="75" t="s">
        <v>62</v>
      </c>
      <c r="D8" s="75" t="s">
        <v>63</v>
      </c>
      <c r="E8" s="75" t="s">
        <v>64</v>
      </c>
      <c r="F8" s="75" t="s">
        <v>65</v>
      </c>
      <c r="G8" s="75" t="s">
        <v>66</v>
      </c>
      <c r="H8" s="75" t="s">
        <v>67</v>
      </c>
      <c r="I8" s="75" t="s">
        <v>68</v>
      </c>
      <c r="J8" s="75" t="s">
        <v>69</v>
      </c>
      <c r="K8" s="75" t="s">
        <v>55</v>
      </c>
      <c r="L8" s="75"/>
      <c r="M8" s="75"/>
      <c r="N8" s="75" t="s">
        <v>70</v>
      </c>
      <c r="O8" s="75"/>
      <c r="P8" s="75"/>
      <c r="Q8" s="4"/>
    </row>
    <row r="9" spans="1:17" ht="15" customHeight="1" x14ac:dyDescent="0.25">
      <c r="A9" s="76"/>
      <c r="B9" s="75"/>
      <c r="C9" s="75"/>
      <c r="D9" s="75"/>
      <c r="E9" s="75"/>
      <c r="F9" s="75"/>
      <c r="G9" s="75"/>
      <c r="H9" s="75"/>
      <c r="I9" s="75"/>
      <c r="J9" s="75"/>
      <c r="K9" s="75" t="s">
        <v>71</v>
      </c>
      <c r="L9" s="75" t="s">
        <v>56</v>
      </c>
      <c r="M9" s="75" t="s">
        <v>72</v>
      </c>
      <c r="N9" s="75" t="s">
        <v>71</v>
      </c>
      <c r="O9" s="75" t="s">
        <v>73</v>
      </c>
      <c r="P9" s="75" t="s">
        <v>72</v>
      </c>
      <c r="Q9" s="4"/>
    </row>
    <row r="10" spans="1:17" ht="15" customHeight="1" x14ac:dyDescent="0.25">
      <c r="A10" s="7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4"/>
    </row>
    <row r="11" spans="1:17" ht="16.5" customHeight="1" x14ac:dyDescent="0.25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9"/>
      <c r="L11" s="99"/>
      <c r="M11" s="98"/>
      <c r="N11" s="99"/>
      <c r="O11" s="99"/>
      <c r="P11" s="98"/>
      <c r="Q11" s="4"/>
    </row>
    <row r="12" spans="1:17" ht="18" x14ac:dyDescent="0.25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9"/>
      <c r="L12" s="98"/>
      <c r="M12" s="98"/>
      <c r="N12" s="99"/>
      <c r="O12" s="98"/>
      <c r="P12" s="98"/>
      <c r="Q12" s="4"/>
    </row>
    <row r="13" spans="1:17" ht="18" customHeight="1" x14ac:dyDescent="0.25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9"/>
      <c r="L13" s="98"/>
      <c r="M13" s="98"/>
      <c r="N13" s="99"/>
      <c r="O13" s="98"/>
      <c r="P13" s="98"/>
      <c r="Q13" s="4"/>
    </row>
    <row r="14" spans="1:17" ht="15.75" customHeight="1" x14ac:dyDescent="0.25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9"/>
      <c r="L14" s="98"/>
      <c r="M14" s="98"/>
      <c r="N14" s="99"/>
      <c r="O14" s="98"/>
      <c r="P14" s="98"/>
      <c r="Q14" s="4"/>
    </row>
    <row r="15" spans="1:17" ht="18" customHeight="1" x14ac:dyDescent="0.25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9"/>
      <c r="L15" s="98"/>
      <c r="M15" s="98"/>
      <c r="N15" s="99"/>
      <c r="O15" s="98"/>
      <c r="P15" s="98"/>
      <c r="Q15" s="4"/>
    </row>
    <row r="16" spans="1:17" ht="18" customHeight="1" x14ac:dyDescent="0.25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9"/>
      <c r="L16" s="98"/>
      <c r="M16" s="98"/>
      <c r="N16" s="99"/>
      <c r="O16" s="98"/>
      <c r="P16" s="98"/>
      <c r="Q16" s="4"/>
    </row>
    <row r="17" spans="1:17" ht="18" customHeight="1" x14ac:dyDescent="0.25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9"/>
      <c r="L17" s="98"/>
      <c r="M17" s="98"/>
      <c r="N17" s="99"/>
      <c r="O17" s="98"/>
      <c r="P17" s="98"/>
      <c r="Q17" s="4"/>
    </row>
    <row r="18" spans="1:17" ht="18" customHeight="1" x14ac:dyDescent="0.25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9"/>
      <c r="L18" s="98"/>
      <c r="M18" s="98"/>
      <c r="N18" s="99"/>
      <c r="O18" s="98"/>
      <c r="P18" s="98"/>
      <c r="Q18" s="4"/>
    </row>
    <row r="19" spans="1:17" ht="18" customHeight="1" x14ac:dyDescent="0.25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9"/>
      <c r="L19" s="98"/>
      <c r="M19" s="98"/>
      <c r="N19" s="99"/>
      <c r="O19" s="98"/>
      <c r="P19" s="98"/>
      <c r="Q19" s="4"/>
    </row>
    <row r="20" spans="1:17" ht="18" x14ac:dyDescent="0.25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9"/>
      <c r="L20" s="98"/>
      <c r="M20" s="98"/>
      <c r="N20" s="99"/>
      <c r="O20" s="98"/>
      <c r="P20" s="98"/>
      <c r="Q20" s="4"/>
    </row>
    <row r="21" spans="1:17" ht="18" x14ac:dyDescent="0.25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9"/>
      <c r="L21" s="98"/>
      <c r="M21" s="98"/>
      <c r="N21" s="99"/>
      <c r="O21" s="98"/>
      <c r="P21" s="98"/>
      <c r="Q21" s="4"/>
    </row>
    <row r="22" spans="1:17" ht="18" x14ac:dyDescent="0.2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9"/>
      <c r="L22" s="98"/>
      <c r="M22" s="98"/>
      <c r="N22" s="99"/>
      <c r="O22" s="98"/>
      <c r="P22" s="98"/>
      <c r="Q22" s="4"/>
    </row>
    <row r="23" spans="1:17" ht="18" x14ac:dyDescent="0.25">
      <c r="A23" s="97"/>
      <c r="B23" s="98"/>
      <c r="C23" s="98"/>
      <c r="D23" s="98"/>
      <c r="E23" s="98"/>
      <c r="F23" s="98"/>
      <c r="G23" s="98"/>
      <c r="H23" s="98"/>
      <c r="I23" s="98"/>
      <c r="J23" s="98"/>
      <c r="K23" s="99"/>
      <c r="L23" s="98"/>
      <c r="M23" s="98"/>
      <c r="N23" s="99"/>
      <c r="O23" s="98"/>
      <c r="P23" s="98"/>
      <c r="Q23" s="4"/>
    </row>
    <row r="24" spans="1:17" ht="18.75" customHeight="1" x14ac:dyDescent="0.25">
      <c r="A24" s="97"/>
      <c r="B24" s="98"/>
      <c r="C24" s="98"/>
      <c r="D24" s="98"/>
      <c r="E24" s="98"/>
      <c r="F24" s="98"/>
      <c r="G24" s="98"/>
      <c r="H24" s="98"/>
      <c r="I24" s="98"/>
      <c r="J24" s="98"/>
      <c r="K24" s="99"/>
      <c r="L24" s="98"/>
      <c r="M24" s="98"/>
      <c r="N24" s="99"/>
      <c r="O24" s="98"/>
      <c r="P24" s="98"/>
      <c r="Q24" s="4"/>
    </row>
    <row r="25" spans="1:17" ht="18.75" customHeight="1" x14ac:dyDescent="0.25">
      <c r="A25" s="97"/>
      <c r="B25" s="98"/>
      <c r="C25" s="98"/>
      <c r="D25" s="98"/>
      <c r="E25" s="98"/>
      <c r="F25" s="98"/>
      <c r="G25" s="98"/>
      <c r="H25" s="98"/>
      <c r="I25" s="98"/>
      <c r="J25" s="98"/>
      <c r="K25" s="99"/>
      <c r="L25" s="98"/>
      <c r="M25" s="98"/>
      <c r="N25" s="99"/>
      <c r="O25" s="98"/>
      <c r="P25" s="98"/>
      <c r="Q25" s="4"/>
    </row>
    <row r="26" spans="1:17" ht="18.75" customHeight="1" x14ac:dyDescent="0.25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9"/>
      <c r="L26" s="98"/>
      <c r="M26" s="98"/>
      <c r="N26" s="99"/>
      <c r="O26" s="98"/>
      <c r="P26" s="98"/>
      <c r="Q26" s="4"/>
    </row>
    <row r="27" spans="1:17" ht="18.75" customHeight="1" x14ac:dyDescent="0.25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9"/>
      <c r="L27" s="98"/>
      <c r="M27" s="98"/>
      <c r="N27" s="99"/>
      <c r="O27" s="98"/>
      <c r="P27" s="98"/>
      <c r="Q27" s="4"/>
    </row>
    <row r="28" spans="1:17" ht="18" customHeight="1" x14ac:dyDescent="0.25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9"/>
      <c r="L28" s="98"/>
      <c r="M28" s="98"/>
      <c r="N28" s="99"/>
      <c r="O28" s="98"/>
      <c r="P28" s="98"/>
      <c r="Q28" s="4"/>
    </row>
    <row r="29" spans="1:17" ht="18" x14ac:dyDescent="0.25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9"/>
      <c r="L29" s="98"/>
      <c r="M29" s="98"/>
      <c r="N29" s="99"/>
      <c r="O29" s="98"/>
      <c r="P29" s="98"/>
      <c r="Q29" s="4"/>
    </row>
    <row r="30" spans="1:17" ht="18" x14ac:dyDescent="0.25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9"/>
      <c r="L30" s="98"/>
      <c r="M30" s="98"/>
      <c r="N30" s="99"/>
      <c r="O30" s="98"/>
      <c r="P30" s="98"/>
      <c r="Q30" s="4"/>
    </row>
    <row r="31" spans="1:17" ht="18" x14ac:dyDescent="0.25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9"/>
      <c r="L31" s="98"/>
      <c r="M31" s="98"/>
      <c r="N31" s="99"/>
      <c r="O31" s="98"/>
      <c r="P31" s="98"/>
      <c r="Q31" s="4"/>
    </row>
    <row r="32" spans="1:17" ht="18" x14ac:dyDescent="0.25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9"/>
      <c r="L32" s="98"/>
      <c r="M32" s="98"/>
      <c r="N32" s="99"/>
      <c r="O32" s="98"/>
      <c r="P32" s="98"/>
      <c r="Q32" s="4"/>
    </row>
    <row r="33" spans="1:17" ht="18" x14ac:dyDescent="0.25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9"/>
      <c r="L33" s="98"/>
      <c r="M33" s="98"/>
      <c r="N33" s="99"/>
      <c r="O33" s="98"/>
      <c r="P33" s="98"/>
      <c r="Q33" s="4"/>
    </row>
    <row r="34" spans="1:17" ht="18" x14ac:dyDescent="0.25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9"/>
      <c r="L34" s="98"/>
      <c r="M34" s="98"/>
      <c r="N34" s="99"/>
      <c r="O34" s="98"/>
      <c r="P34" s="98"/>
      <c r="Q34" s="4"/>
    </row>
    <row r="35" spans="1:17" ht="18" x14ac:dyDescent="0.25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9"/>
      <c r="L35" s="98"/>
      <c r="M35" s="98"/>
      <c r="N35" s="99"/>
      <c r="O35" s="98"/>
      <c r="P35" s="98"/>
      <c r="Q35" s="4"/>
    </row>
    <row r="36" spans="1:17" ht="18" x14ac:dyDescent="0.2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9"/>
      <c r="L36" s="98"/>
      <c r="M36" s="98"/>
      <c r="N36" s="99"/>
      <c r="O36" s="98"/>
      <c r="P36" s="98"/>
      <c r="Q36" s="4"/>
    </row>
    <row r="37" spans="1:17" ht="18" x14ac:dyDescent="0.25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9"/>
      <c r="L37" s="98"/>
      <c r="M37" s="98"/>
      <c r="N37" s="99"/>
      <c r="O37" s="98"/>
      <c r="P37" s="98"/>
      <c r="Q37" s="4"/>
    </row>
    <row r="38" spans="1:17" ht="18" x14ac:dyDescent="0.25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9"/>
      <c r="L38" s="98"/>
      <c r="M38" s="98"/>
      <c r="N38" s="99"/>
      <c r="O38" s="98"/>
      <c r="P38" s="98"/>
      <c r="Q38" s="4"/>
    </row>
    <row r="39" spans="1:17" ht="18" x14ac:dyDescent="0.25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9"/>
      <c r="L39" s="98"/>
      <c r="M39" s="98"/>
      <c r="N39" s="99"/>
      <c r="O39" s="98"/>
      <c r="P39" s="98"/>
      <c r="Q39" s="4"/>
    </row>
    <row r="40" spans="1:17" ht="18" x14ac:dyDescent="0.25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9"/>
      <c r="L40" s="98"/>
      <c r="M40" s="98"/>
      <c r="N40" s="99"/>
      <c r="O40" s="98"/>
      <c r="P40" s="98"/>
      <c r="Q40" s="4"/>
    </row>
    <row r="41" spans="1:17" ht="18" x14ac:dyDescent="0.25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9"/>
      <c r="L41" s="98"/>
      <c r="M41" s="98"/>
      <c r="N41" s="99"/>
      <c r="O41" s="98"/>
      <c r="P41" s="98"/>
      <c r="Q41" s="4"/>
    </row>
    <row r="42" spans="1:17" ht="18" x14ac:dyDescent="0.25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9"/>
      <c r="L42" s="98"/>
      <c r="M42" s="98"/>
      <c r="N42" s="99"/>
      <c r="O42" s="98"/>
      <c r="P42" s="98"/>
      <c r="Q42" s="4"/>
    </row>
    <row r="43" spans="1:17" ht="18" x14ac:dyDescent="0.25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9"/>
      <c r="L43" s="98"/>
      <c r="M43" s="98"/>
      <c r="N43" s="99"/>
      <c r="O43" s="98"/>
      <c r="P43" s="98"/>
      <c r="Q43" s="4"/>
    </row>
    <row r="44" spans="1:17" ht="18" x14ac:dyDescent="0.25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9"/>
      <c r="L44" s="98"/>
      <c r="M44" s="98"/>
      <c r="N44" s="99"/>
      <c r="O44" s="98"/>
      <c r="P44" s="98"/>
      <c r="Q44" s="4"/>
    </row>
    <row r="45" spans="1:17" ht="18" x14ac:dyDescent="0.25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9"/>
      <c r="L45" s="98"/>
      <c r="M45" s="98"/>
      <c r="N45" s="99"/>
      <c r="O45" s="98"/>
      <c r="P45" s="98"/>
      <c r="Q45" s="4"/>
    </row>
    <row r="46" spans="1:17" ht="18" x14ac:dyDescent="0.25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9"/>
      <c r="L46" s="98"/>
      <c r="M46" s="98"/>
      <c r="N46" s="99"/>
      <c r="O46" s="98"/>
      <c r="P46" s="98"/>
      <c r="Q46" s="4"/>
    </row>
    <row r="47" spans="1:17" ht="18" x14ac:dyDescent="0.25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9"/>
      <c r="L47" s="98"/>
      <c r="M47" s="98"/>
      <c r="N47" s="99"/>
      <c r="O47" s="98"/>
      <c r="P47" s="98"/>
      <c r="Q47" s="4"/>
    </row>
    <row r="48" spans="1:17" ht="18" x14ac:dyDescent="0.25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9"/>
      <c r="L48" s="98"/>
      <c r="M48" s="98"/>
      <c r="N48" s="99"/>
      <c r="O48" s="98"/>
      <c r="P48" s="98"/>
      <c r="Q48" s="4"/>
    </row>
    <row r="49" spans="1:17" ht="18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9"/>
      <c r="L49" s="98"/>
      <c r="M49" s="98"/>
      <c r="N49" s="99"/>
      <c r="O49" s="98"/>
      <c r="P49" s="98"/>
      <c r="Q49" s="4"/>
    </row>
    <row r="50" spans="1:17" ht="18" x14ac:dyDescent="0.25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9"/>
      <c r="L50" s="98"/>
      <c r="M50" s="98"/>
      <c r="N50" s="99"/>
      <c r="O50" s="98"/>
      <c r="P50" s="98"/>
      <c r="Q50" s="4"/>
    </row>
    <row r="51" spans="1:17" ht="18" x14ac:dyDescent="0.25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9"/>
      <c r="L51" s="98"/>
      <c r="M51" s="98"/>
      <c r="N51" s="99"/>
      <c r="O51" s="98"/>
      <c r="P51" s="98"/>
      <c r="Q51" s="4"/>
    </row>
    <row r="52" spans="1:17" ht="18" x14ac:dyDescent="0.25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9"/>
      <c r="L52" s="98"/>
      <c r="M52" s="98"/>
      <c r="N52" s="99"/>
      <c r="O52" s="98"/>
      <c r="P52" s="98"/>
      <c r="Q52" s="4"/>
    </row>
    <row r="53" spans="1:17" ht="18" x14ac:dyDescent="0.25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9"/>
      <c r="L53" s="98"/>
      <c r="M53" s="98"/>
      <c r="N53" s="99"/>
      <c r="O53" s="98"/>
      <c r="P53" s="98"/>
      <c r="Q53" s="4"/>
    </row>
    <row r="54" spans="1:17" ht="18" x14ac:dyDescent="0.25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9"/>
      <c r="L54" s="98"/>
      <c r="M54" s="98"/>
      <c r="N54" s="99"/>
      <c r="O54" s="98"/>
      <c r="P54" s="98"/>
      <c r="Q54" s="4"/>
    </row>
    <row r="55" spans="1:17" ht="18" x14ac:dyDescent="0.25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9"/>
      <c r="L55" s="98"/>
      <c r="M55" s="98"/>
      <c r="N55" s="99"/>
      <c r="O55" s="98"/>
      <c r="P55" s="98"/>
      <c r="Q55" s="4"/>
    </row>
    <row r="56" spans="1:17" ht="18" x14ac:dyDescent="0.25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9"/>
      <c r="L56" s="98"/>
      <c r="M56" s="98"/>
      <c r="N56" s="99"/>
      <c r="O56" s="98"/>
      <c r="P56" s="98"/>
      <c r="Q56" s="4"/>
    </row>
    <row r="57" spans="1:17" ht="18" x14ac:dyDescent="0.25">
      <c r="A57" s="97"/>
      <c r="B57" s="98"/>
      <c r="C57" s="98"/>
      <c r="D57" s="98"/>
      <c r="E57" s="98"/>
      <c r="F57" s="98"/>
      <c r="G57" s="98"/>
      <c r="H57" s="98"/>
      <c r="I57" s="98"/>
      <c r="J57" s="98"/>
      <c r="K57" s="99"/>
      <c r="L57" s="98"/>
      <c r="M57" s="98"/>
      <c r="N57" s="99"/>
      <c r="O57" s="98"/>
      <c r="P57" s="98"/>
      <c r="Q57" s="4"/>
    </row>
    <row r="58" spans="1:17" ht="18" x14ac:dyDescent="0.25">
      <c r="A58" s="97"/>
      <c r="B58" s="98"/>
      <c r="C58" s="98"/>
      <c r="D58" s="98"/>
      <c r="E58" s="98"/>
      <c r="F58" s="98"/>
      <c r="G58" s="98"/>
      <c r="H58" s="98"/>
      <c r="I58" s="98"/>
      <c r="J58" s="98"/>
      <c r="K58" s="99"/>
      <c r="L58" s="98"/>
      <c r="M58" s="98"/>
      <c r="N58" s="99"/>
      <c r="O58" s="98"/>
      <c r="P58" s="98"/>
      <c r="Q58" s="4"/>
    </row>
    <row r="59" spans="1:17" ht="18" x14ac:dyDescent="0.25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9"/>
      <c r="L59" s="98"/>
      <c r="M59" s="98"/>
      <c r="N59" s="99"/>
      <c r="O59" s="98"/>
      <c r="P59" s="98"/>
      <c r="Q59" s="4"/>
    </row>
    <row r="60" spans="1:17" ht="18" x14ac:dyDescent="0.25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9"/>
      <c r="L60" s="98"/>
      <c r="M60" s="98"/>
      <c r="N60" s="99"/>
      <c r="O60" s="98"/>
      <c r="P60" s="98"/>
      <c r="Q60" s="4"/>
    </row>
    <row r="61" spans="1:17" ht="18" x14ac:dyDescent="0.25">
      <c r="A61" s="97"/>
      <c r="B61" s="98"/>
      <c r="C61" s="98"/>
      <c r="D61" s="98"/>
      <c r="E61" s="98"/>
      <c r="F61" s="98"/>
      <c r="G61" s="98"/>
      <c r="H61" s="98"/>
      <c r="I61" s="98"/>
      <c r="J61" s="98"/>
      <c r="K61" s="99"/>
      <c r="L61" s="98"/>
      <c r="M61" s="98"/>
      <c r="N61" s="99"/>
      <c r="O61" s="98"/>
      <c r="P61" s="98"/>
      <c r="Q61" s="4"/>
    </row>
    <row r="62" spans="1:17" ht="18" x14ac:dyDescent="0.25">
      <c r="A62" s="97"/>
      <c r="B62" s="98"/>
      <c r="C62" s="98"/>
      <c r="D62" s="98"/>
      <c r="E62" s="98"/>
      <c r="F62" s="98"/>
      <c r="G62" s="98"/>
      <c r="H62" s="98"/>
      <c r="I62" s="98"/>
      <c r="J62" s="98"/>
      <c r="K62" s="99"/>
      <c r="L62" s="98"/>
      <c r="M62" s="98"/>
      <c r="N62" s="99"/>
      <c r="O62" s="98"/>
      <c r="P62" s="98"/>
      <c r="Q62" s="4"/>
    </row>
    <row r="63" spans="1:17" ht="18" x14ac:dyDescent="0.25">
      <c r="A63" s="97"/>
      <c r="B63" s="98"/>
      <c r="C63" s="98"/>
      <c r="D63" s="98"/>
      <c r="E63" s="98"/>
      <c r="F63" s="98"/>
      <c r="G63" s="98"/>
      <c r="H63" s="98"/>
      <c r="I63" s="98"/>
      <c r="J63" s="98"/>
      <c r="K63" s="99"/>
      <c r="L63" s="98"/>
      <c r="M63" s="98"/>
      <c r="N63" s="99"/>
      <c r="O63" s="98"/>
      <c r="P63" s="98"/>
      <c r="Q63" s="4"/>
    </row>
    <row r="64" spans="1:17" ht="18" x14ac:dyDescent="0.25">
      <c r="A64" s="97"/>
      <c r="B64" s="98"/>
      <c r="C64" s="98"/>
      <c r="D64" s="98"/>
      <c r="E64" s="98"/>
      <c r="F64" s="98"/>
      <c r="G64" s="98"/>
      <c r="H64" s="98"/>
      <c r="I64" s="98"/>
      <c r="J64" s="98"/>
      <c r="K64" s="99"/>
      <c r="L64" s="98"/>
      <c r="M64" s="98"/>
      <c r="N64" s="99"/>
      <c r="O64" s="98"/>
      <c r="P64" s="98"/>
      <c r="Q64" s="4"/>
    </row>
    <row r="65" spans="1:17" ht="18" x14ac:dyDescent="0.25">
      <c r="A65" s="97"/>
      <c r="B65" s="98"/>
      <c r="C65" s="98"/>
      <c r="D65" s="98"/>
      <c r="E65" s="98"/>
      <c r="F65" s="98"/>
      <c r="G65" s="98"/>
      <c r="H65" s="98"/>
      <c r="I65" s="98"/>
      <c r="J65" s="98"/>
      <c r="K65" s="99"/>
      <c r="L65" s="98"/>
      <c r="M65" s="98"/>
      <c r="N65" s="99"/>
      <c r="O65" s="98"/>
      <c r="P65" s="98"/>
      <c r="Q65" s="4"/>
    </row>
    <row r="66" spans="1:17" ht="18" x14ac:dyDescent="0.25">
      <c r="A66" s="97"/>
      <c r="B66" s="98"/>
      <c r="C66" s="98"/>
      <c r="D66" s="98"/>
      <c r="E66" s="98"/>
      <c r="F66" s="98"/>
      <c r="G66" s="98"/>
      <c r="H66" s="98"/>
      <c r="I66" s="98"/>
      <c r="J66" s="98"/>
      <c r="K66" s="99"/>
      <c r="L66" s="98"/>
      <c r="M66" s="98"/>
      <c r="N66" s="99"/>
      <c r="O66" s="98"/>
      <c r="P66" s="98"/>
      <c r="Q66" s="4"/>
    </row>
    <row r="67" spans="1:17" ht="18" x14ac:dyDescent="0.25">
      <c r="A67" s="97"/>
      <c r="B67" s="98"/>
      <c r="C67" s="98"/>
      <c r="D67" s="98"/>
      <c r="E67" s="98"/>
      <c r="F67" s="98"/>
      <c r="G67" s="98"/>
      <c r="H67" s="98"/>
      <c r="I67" s="98"/>
      <c r="J67" s="98"/>
      <c r="K67" s="99"/>
      <c r="L67" s="98"/>
      <c r="M67" s="98"/>
      <c r="N67" s="99"/>
      <c r="O67" s="98"/>
      <c r="P67" s="98"/>
      <c r="Q67" s="4"/>
    </row>
    <row r="68" spans="1:17" ht="18" x14ac:dyDescent="0.25">
      <c r="A68" s="97"/>
      <c r="B68" s="98"/>
      <c r="C68" s="98"/>
      <c r="D68" s="98"/>
      <c r="E68" s="98"/>
      <c r="F68" s="98"/>
      <c r="G68" s="98"/>
      <c r="H68" s="98"/>
      <c r="I68" s="98"/>
      <c r="J68" s="98"/>
      <c r="K68" s="99"/>
      <c r="L68" s="98"/>
      <c r="M68" s="98"/>
      <c r="N68" s="99"/>
      <c r="O68" s="98"/>
      <c r="P68" s="98"/>
      <c r="Q68" s="4"/>
    </row>
    <row r="69" spans="1:17" ht="18" x14ac:dyDescent="0.25">
      <c r="A69" s="97"/>
      <c r="B69" s="98"/>
      <c r="C69" s="98"/>
      <c r="D69" s="98"/>
      <c r="E69" s="98"/>
      <c r="F69" s="98"/>
      <c r="G69" s="98"/>
      <c r="H69" s="98"/>
      <c r="I69" s="98"/>
      <c r="J69" s="98"/>
      <c r="K69" s="99"/>
      <c r="L69" s="98"/>
      <c r="M69" s="98"/>
      <c r="N69" s="99"/>
      <c r="O69" s="98"/>
      <c r="P69" s="98"/>
      <c r="Q69" s="4"/>
    </row>
    <row r="70" spans="1:17" ht="18" x14ac:dyDescent="0.25">
      <c r="A70" s="97"/>
      <c r="B70" s="98"/>
      <c r="C70" s="98"/>
      <c r="D70" s="98"/>
      <c r="E70" s="98"/>
      <c r="F70" s="98"/>
      <c r="G70" s="98"/>
      <c r="H70" s="98"/>
      <c r="I70" s="98"/>
      <c r="J70" s="98"/>
      <c r="K70" s="99"/>
      <c r="L70" s="98"/>
      <c r="M70" s="98"/>
      <c r="N70" s="99"/>
      <c r="O70" s="98"/>
      <c r="P70" s="98"/>
      <c r="Q70" s="4"/>
    </row>
    <row r="71" spans="1:17" ht="18" x14ac:dyDescent="0.25">
      <c r="A71" s="97"/>
      <c r="B71" s="98"/>
      <c r="C71" s="98"/>
      <c r="D71" s="98"/>
      <c r="E71" s="98"/>
      <c r="F71" s="98"/>
      <c r="G71" s="98"/>
      <c r="H71" s="98"/>
      <c r="I71" s="98"/>
      <c r="J71" s="98"/>
      <c r="K71" s="99"/>
      <c r="L71" s="98"/>
      <c r="M71" s="98"/>
      <c r="N71" s="99"/>
      <c r="O71" s="98"/>
      <c r="P71" s="98"/>
      <c r="Q71" s="4"/>
    </row>
    <row r="72" spans="1:17" ht="18" x14ac:dyDescent="0.25">
      <c r="A72" s="97"/>
      <c r="B72" s="98"/>
      <c r="C72" s="98"/>
      <c r="D72" s="98"/>
      <c r="E72" s="98"/>
      <c r="F72" s="98"/>
      <c r="G72" s="98"/>
      <c r="H72" s="98"/>
      <c r="I72" s="98"/>
      <c r="J72" s="98"/>
      <c r="K72" s="99"/>
      <c r="L72" s="98"/>
      <c r="M72" s="98"/>
      <c r="N72" s="99"/>
      <c r="O72" s="98"/>
      <c r="P72" s="98"/>
      <c r="Q72" s="4"/>
    </row>
    <row r="73" spans="1:17" ht="18" x14ac:dyDescent="0.25">
      <c r="A73" s="97"/>
      <c r="B73" s="98"/>
      <c r="C73" s="98"/>
      <c r="D73" s="98"/>
      <c r="E73" s="98"/>
      <c r="F73" s="98"/>
      <c r="G73" s="98"/>
      <c r="H73" s="98"/>
      <c r="I73" s="98"/>
      <c r="J73" s="98"/>
      <c r="K73" s="99"/>
      <c r="L73" s="98"/>
      <c r="M73" s="98"/>
      <c r="N73" s="99"/>
      <c r="O73" s="98"/>
      <c r="P73" s="98"/>
      <c r="Q73" s="4"/>
    </row>
    <row r="74" spans="1:17" ht="18" x14ac:dyDescent="0.25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9"/>
      <c r="L74" s="98"/>
      <c r="M74" s="98"/>
      <c r="N74" s="99"/>
      <c r="O74" s="98"/>
      <c r="P74" s="98"/>
      <c r="Q74" s="4"/>
    </row>
    <row r="75" spans="1:17" ht="18" x14ac:dyDescent="0.25">
      <c r="A75" s="97"/>
      <c r="B75" s="98"/>
      <c r="C75" s="98"/>
      <c r="D75" s="98"/>
      <c r="E75" s="98"/>
      <c r="F75" s="98"/>
      <c r="G75" s="98"/>
      <c r="H75" s="98"/>
      <c r="I75" s="98"/>
      <c r="J75" s="98"/>
      <c r="K75" s="99"/>
      <c r="L75" s="98"/>
      <c r="M75" s="98"/>
      <c r="N75" s="99"/>
      <c r="O75" s="98"/>
      <c r="P75" s="98"/>
      <c r="Q75" s="4"/>
    </row>
    <row r="76" spans="1:17" ht="18" x14ac:dyDescent="0.25">
      <c r="A76" s="97"/>
      <c r="B76" s="98"/>
      <c r="C76" s="98"/>
      <c r="D76" s="98"/>
      <c r="E76" s="98"/>
      <c r="F76" s="98"/>
      <c r="G76" s="98"/>
      <c r="H76" s="98"/>
      <c r="I76" s="98"/>
      <c r="J76" s="98"/>
      <c r="K76" s="99"/>
      <c r="L76" s="98"/>
      <c r="M76" s="98"/>
      <c r="N76" s="99"/>
      <c r="O76" s="98"/>
      <c r="P76" s="98"/>
      <c r="Q76" s="4"/>
    </row>
    <row r="77" spans="1:17" ht="18" x14ac:dyDescent="0.25">
      <c r="A77" s="97"/>
      <c r="B77" s="98"/>
      <c r="C77" s="98"/>
      <c r="D77" s="98"/>
      <c r="E77" s="98"/>
      <c r="F77" s="98"/>
      <c r="G77" s="98"/>
      <c r="H77" s="98"/>
      <c r="I77" s="98"/>
      <c r="J77" s="98"/>
      <c r="K77" s="99"/>
      <c r="L77" s="98"/>
      <c r="M77" s="98"/>
      <c r="N77" s="99"/>
      <c r="O77" s="98"/>
      <c r="P77" s="98"/>
      <c r="Q77" s="4"/>
    </row>
    <row r="78" spans="1:17" ht="18" x14ac:dyDescent="0.25">
      <c r="A78" s="97"/>
      <c r="B78" s="98"/>
      <c r="C78" s="98"/>
      <c r="D78" s="98"/>
      <c r="E78" s="98"/>
      <c r="F78" s="98"/>
      <c r="G78" s="98"/>
      <c r="H78" s="98"/>
      <c r="I78" s="98"/>
      <c r="J78" s="98"/>
      <c r="K78" s="99"/>
      <c r="L78" s="98"/>
      <c r="M78" s="98"/>
      <c r="N78" s="99"/>
      <c r="O78" s="98"/>
      <c r="P78" s="98"/>
      <c r="Q78" s="4"/>
    </row>
    <row r="79" spans="1:17" ht="18" x14ac:dyDescent="0.25">
      <c r="A79" s="97"/>
      <c r="B79" s="98"/>
      <c r="C79" s="98"/>
      <c r="D79" s="98"/>
      <c r="E79" s="98"/>
      <c r="F79" s="98"/>
      <c r="G79" s="98"/>
      <c r="H79" s="98"/>
      <c r="I79" s="98"/>
      <c r="J79" s="98"/>
      <c r="K79" s="99"/>
      <c r="L79" s="98"/>
      <c r="M79" s="98"/>
      <c r="N79" s="99"/>
      <c r="O79" s="98"/>
      <c r="P79" s="98"/>
      <c r="Q79" s="4"/>
    </row>
    <row r="80" spans="1:17" ht="18" x14ac:dyDescent="0.25">
      <c r="A80" s="97"/>
      <c r="B80" s="98"/>
      <c r="C80" s="98"/>
      <c r="D80" s="98"/>
      <c r="E80" s="98"/>
      <c r="F80" s="98"/>
      <c r="G80" s="98"/>
      <c r="H80" s="98"/>
      <c r="I80" s="98"/>
      <c r="J80" s="98"/>
      <c r="K80" s="99"/>
      <c r="L80" s="98"/>
      <c r="M80" s="98"/>
      <c r="N80" s="99"/>
      <c r="O80" s="98"/>
      <c r="P80" s="98"/>
      <c r="Q80" s="4"/>
    </row>
    <row r="81" spans="1:17" ht="18" x14ac:dyDescent="0.25">
      <c r="A81" s="97"/>
      <c r="B81" s="98"/>
      <c r="C81" s="98"/>
      <c r="D81" s="98"/>
      <c r="E81" s="98"/>
      <c r="F81" s="98"/>
      <c r="G81" s="98"/>
      <c r="H81" s="98"/>
      <c r="I81" s="98"/>
      <c r="J81" s="98"/>
      <c r="K81" s="99"/>
      <c r="L81" s="98"/>
      <c r="M81" s="98"/>
      <c r="N81" s="99"/>
      <c r="O81" s="98"/>
      <c r="P81" s="98"/>
      <c r="Q81" s="4"/>
    </row>
    <row r="82" spans="1:17" ht="18" x14ac:dyDescent="0.25">
      <c r="A82" s="97"/>
      <c r="B82" s="98"/>
      <c r="C82" s="98"/>
      <c r="D82" s="98"/>
      <c r="E82" s="98"/>
      <c r="F82" s="98"/>
      <c r="G82" s="98"/>
      <c r="H82" s="98"/>
      <c r="I82" s="98"/>
      <c r="J82" s="98"/>
      <c r="K82" s="99"/>
      <c r="L82" s="98"/>
      <c r="M82" s="98"/>
      <c r="N82" s="99"/>
      <c r="O82" s="98"/>
      <c r="P82" s="98"/>
      <c r="Q82" s="4"/>
    </row>
    <row r="83" spans="1:17" ht="18" x14ac:dyDescent="0.25">
      <c r="A83" s="97"/>
      <c r="B83" s="98"/>
      <c r="C83" s="98"/>
      <c r="D83" s="98"/>
      <c r="E83" s="98"/>
      <c r="F83" s="98"/>
      <c r="G83" s="98"/>
      <c r="H83" s="98"/>
      <c r="I83" s="98"/>
      <c r="J83" s="98"/>
      <c r="K83" s="99"/>
      <c r="L83" s="98"/>
      <c r="M83" s="98"/>
      <c r="N83" s="99"/>
      <c r="O83" s="98"/>
      <c r="P83" s="98"/>
      <c r="Q83" s="4"/>
    </row>
    <row r="84" spans="1:17" ht="18" x14ac:dyDescent="0.25">
      <c r="A84" s="97"/>
      <c r="B84" s="98"/>
      <c r="C84" s="98"/>
      <c r="D84" s="98"/>
      <c r="E84" s="98"/>
      <c r="F84" s="98"/>
      <c r="G84" s="98"/>
      <c r="H84" s="98"/>
      <c r="I84" s="98"/>
      <c r="J84" s="98"/>
      <c r="K84" s="99"/>
      <c r="L84" s="98"/>
      <c r="M84" s="98"/>
      <c r="N84" s="99"/>
      <c r="O84" s="98"/>
      <c r="P84" s="98"/>
      <c r="Q84" s="4"/>
    </row>
    <row r="85" spans="1:17" ht="18" x14ac:dyDescent="0.25">
      <c r="A85" s="97"/>
      <c r="B85" s="98"/>
      <c r="C85" s="98"/>
      <c r="D85" s="98"/>
      <c r="E85" s="98"/>
      <c r="F85" s="98"/>
      <c r="G85" s="98"/>
      <c r="H85" s="98"/>
      <c r="I85" s="98"/>
      <c r="J85" s="98"/>
      <c r="K85" s="99"/>
      <c r="L85" s="98"/>
      <c r="M85" s="98"/>
      <c r="N85" s="99"/>
      <c r="O85" s="98"/>
      <c r="P85" s="98"/>
      <c r="Q85" s="4"/>
    </row>
    <row r="86" spans="1:17" ht="18" x14ac:dyDescent="0.25">
      <c r="A86" s="97"/>
      <c r="B86" s="98"/>
      <c r="C86" s="98"/>
      <c r="D86" s="98"/>
      <c r="E86" s="98"/>
      <c r="F86" s="98"/>
      <c r="G86" s="98"/>
      <c r="H86" s="98"/>
      <c r="I86" s="98"/>
      <c r="J86" s="98"/>
      <c r="K86" s="99"/>
      <c r="L86" s="98"/>
      <c r="M86" s="98"/>
      <c r="N86" s="99"/>
      <c r="O86" s="98"/>
      <c r="P86" s="98"/>
      <c r="Q86" s="4"/>
    </row>
    <row r="87" spans="1:17" ht="18" x14ac:dyDescent="0.25">
      <c r="A87" s="97"/>
      <c r="B87" s="98"/>
      <c r="C87" s="98"/>
      <c r="D87" s="98"/>
      <c r="E87" s="98"/>
      <c r="F87" s="98"/>
      <c r="G87" s="98"/>
      <c r="H87" s="98"/>
      <c r="I87" s="98"/>
      <c r="J87" s="98"/>
      <c r="K87" s="99"/>
      <c r="L87" s="98"/>
      <c r="M87" s="98"/>
      <c r="N87" s="99"/>
      <c r="O87" s="98"/>
      <c r="P87" s="98"/>
      <c r="Q87" s="4"/>
    </row>
    <row r="88" spans="1:17" ht="18" x14ac:dyDescent="0.25">
      <c r="A88" s="97"/>
      <c r="B88" s="98"/>
      <c r="C88" s="98"/>
      <c r="D88" s="98"/>
      <c r="E88" s="98"/>
      <c r="F88" s="98"/>
      <c r="G88" s="98"/>
      <c r="H88" s="98"/>
      <c r="I88" s="98"/>
      <c r="J88" s="98"/>
      <c r="K88" s="99"/>
      <c r="L88" s="98"/>
      <c r="M88" s="98"/>
      <c r="N88" s="99"/>
      <c r="O88" s="98"/>
      <c r="P88" s="98"/>
      <c r="Q88" s="4"/>
    </row>
    <row r="89" spans="1:17" ht="18" x14ac:dyDescent="0.25">
      <c r="A89" s="97"/>
      <c r="B89" s="98"/>
      <c r="C89" s="98"/>
      <c r="D89" s="98"/>
      <c r="E89" s="98"/>
      <c r="F89" s="98"/>
      <c r="G89" s="98"/>
      <c r="H89" s="98"/>
      <c r="I89" s="98"/>
      <c r="J89" s="98"/>
      <c r="K89" s="99"/>
      <c r="L89" s="98"/>
      <c r="M89" s="98"/>
      <c r="N89" s="99"/>
      <c r="O89" s="98"/>
      <c r="P89" s="98"/>
      <c r="Q89" s="4"/>
    </row>
    <row r="90" spans="1:17" ht="18" x14ac:dyDescent="0.25">
      <c r="A90" s="97"/>
      <c r="B90" s="98"/>
      <c r="C90" s="98"/>
      <c r="D90" s="98"/>
      <c r="E90" s="98"/>
      <c r="F90" s="98"/>
      <c r="G90" s="98"/>
      <c r="H90" s="98"/>
      <c r="I90" s="98"/>
      <c r="J90" s="98"/>
      <c r="K90" s="99"/>
      <c r="L90" s="98"/>
      <c r="M90" s="98"/>
      <c r="N90" s="99"/>
      <c r="O90" s="98"/>
      <c r="P90" s="98"/>
      <c r="Q90" s="4"/>
    </row>
    <row r="91" spans="1:17" ht="18" x14ac:dyDescent="0.25">
      <c r="A91" s="97"/>
      <c r="B91" s="98"/>
      <c r="C91" s="98"/>
      <c r="D91" s="98"/>
      <c r="E91" s="98"/>
      <c r="F91" s="98"/>
      <c r="G91" s="98"/>
      <c r="H91" s="98"/>
      <c r="I91" s="98"/>
      <c r="J91" s="98"/>
      <c r="K91" s="99"/>
      <c r="L91" s="98"/>
      <c r="M91" s="98"/>
      <c r="N91" s="99"/>
      <c r="O91" s="98"/>
      <c r="P91" s="98"/>
      <c r="Q91" s="4"/>
    </row>
    <row r="92" spans="1:17" ht="18" x14ac:dyDescent="0.25">
      <c r="A92" s="97"/>
      <c r="B92" s="98"/>
      <c r="C92" s="98"/>
      <c r="D92" s="98"/>
      <c r="E92" s="98"/>
      <c r="F92" s="98"/>
      <c r="G92" s="98"/>
      <c r="H92" s="98"/>
      <c r="I92" s="98"/>
      <c r="J92" s="98"/>
      <c r="K92" s="99"/>
      <c r="L92" s="98"/>
      <c r="M92" s="98"/>
      <c r="N92" s="99"/>
      <c r="O92" s="98"/>
      <c r="P92" s="98"/>
      <c r="Q92" s="4"/>
    </row>
    <row r="93" spans="1:17" ht="18" x14ac:dyDescent="0.25">
      <c r="A93" s="97"/>
      <c r="B93" s="98"/>
      <c r="C93" s="98"/>
      <c r="D93" s="98"/>
      <c r="E93" s="98"/>
      <c r="F93" s="98"/>
      <c r="G93" s="98"/>
      <c r="H93" s="98"/>
      <c r="I93" s="98"/>
      <c r="J93" s="98"/>
      <c r="K93" s="99"/>
      <c r="L93" s="98"/>
      <c r="M93" s="98"/>
      <c r="N93" s="99"/>
      <c r="O93" s="98"/>
      <c r="P93" s="98"/>
      <c r="Q93" s="4"/>
    </row>
    <row r="94" spans="1:17" ht="18" x14ac:dyDescent="0.25">
      <c r="A94" s="97"/>
      <c r="B94" s="98"/>
      <c r="C94" s="98"/>
      <c r="D94" s="98"/>
      <c r="E94" s="98"/>
      <c r="F94" s="98"/>
      <c r="G94" s="98"/>
      <c r="H94" s="98"/>
      <c r="I94" s="98"/>
      <c r="J94" s="98"/>
      <c r="K94" s="99"/>
      <c r="L94" s="98"/>
      <c r="M94" s="98"/>
      <c r="N94" s="99"/>
      <c r="O94" s="98"/>
      <c r="P94" s="98"/>
      <c r="Q94" s="4"/>
    </row>
    <row r="95" spans="1:17" ht="18" x14ac:dyDescent="0.25">
      <c r="A95" s="97"/>
      <c r="B95" s="98"/>
      <c r="C95" s="98"/>
      <c r="D95" s="98"/>
      <c r="E95" s="98"/>
      <c r="F95" s="98"/>
      <c r="G95" s="98"/>
      <c r="H95" s="98"/>
      <c r="I95" s="98"/>
      <c r="J95" s="98"/>
      <c r="K95" s="99"/>
      <c r="L95" s="98"/>
      <c r="M95" s="98"/>
      <c r="N95" s="99"/>
      <c r="O95" s="98"/>
      <c r="P95" s="98"/>
      <c r="Q95" s="4"/>
    </row>
    <row r="96" spans="1:17" ht="18" x14ac:dyDescent="0.25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9"/>
      <c r="L96" s="98"/>
      <c r="M96" s="98"/>
      <c r="N96" s="99"/>
      <c r="O96" s="98"/>
      <c r="P96" s="98"/>
      <c r="Q96" s="4"/>
    </row>
    <row r="97" spans="1:17" ht="18" x14ac:dyDescent="0.25">
      <c r="A97" s="97"/>
      <c r="B97" s="98"/>
      <c r="C97" s="98"/>
      <c r="D97" s="98"/>
      <c r="E97" s="98"/>
      <c r="F97" s="98"/>
      <c r="G97" s="98"/>
      <c r="H97" s="98"/>
      <c r="I97" s="98"/>
      <c r="J97" s="98"/>
      <c r="K97" s="99"/>
      <c r="L97" s="98"/>
      <c r="M97" s="98"/>
      <c r="N97" s="99"/>
      <c r="O97" s="98"/>
      <c r="P97" s="98"/>
      <c r="Q97" s="4"/>
    </row>
    <row r="98" spans="1:17" ht="18" x14ac:dyDescent="0.25">
      <c r="A98" s="97"/>
      <c r="B98" s="98"/>
      <c r="C98" s="98"/>
      <c r="D98" s="98"/>
      <c r="E98" s="98"/>
      <c r="F98" s="98"/>
      <c r="G98" s="98"/>
      <c r="H98" s="98"/>
      <c r="I98" s="98"/>
      <c r="J98" s="98"/>
      <c r="K98" s="99"/>
      <c r="L98" s="98"/>
      <c r="M98" s="98"/>
      <c r="N98" s="99"/>
      <c r="O98" s="98"/>
      <c r="P98" s="98"/>
      <c r="Q98" s="4"/>
    </row>
    <row r="99" spans="1:17" ht="18" x14ac:dyDescent="0.25">
      <c r="A99" s="97"/>
      <c r="B99" s="98"/>
      <c r="C99" s="98"/>
      <c r="D99" s="98"/>
      <c r="E99" s="98"/>
      <c r="F99" s="98"/>
      <c r="G99" s="98"/>
      <c r="H99" s="98"/>
      <c r="I99" s="98"/>
      <c r="J99" s="98"/>
      <c r="K99" s="99"/>
      <c r="L99" s="98"/>
      <c r="M99" s="98"/>
      <c r="N99" s="99"/>
      <c r="O99" s="98"/>
      <c r="P99" s="98"/>
      <c r="Q99" s="4"/>
    </row>
    <row r="100" spans="1:17" ht="18" x14ac:dyDescent="0.25">
      <c r="A100" s="97"/>
      <c r="B100" s="98"/>
      <c r="C100" s="98"/>
      <c r="D100" s="98"/>
      <c r="E100" s="98"/>
      <c r="F100" s="98"/>
      <c r="G100" s="98"/>
      <c r="H100" s="98"/>
      <c r="I100" s="98"/>
      <c r="J100" s="98"/>
      <c r="K100" s="99"/>
      <c r="L100" s="98"/>
      <c r="M100" s="98"/>
      <c r="N100" s="99"/>
      <c r="O100" s="98"/>
      <c r="P100" s="98"/>
      <c r="Q100" s="4"/>
    </row>
    <row r="101" spans="1:17" ht="18" x14ac:dyDescent="0.25">
      <c r="A101" s="97"/>
      <c r="B101" s="98"/>
      <c r="C101" s="98"/>
      <c r="D101" s="98"/>
      <c r="E101" s="98"/>
      <c r="F101" s="98"/>
      <c r="G101" s="98"/>
      <c r="H101" s="98"/>
      <c r="I101" s="98"/>
      <c r="J101" s="98"/>
      <c r="K101" s="99"/>
      <c r="L101" s="98"/>
      <c r="M101" s="98"/>
      <c r="N101" s="99"/>
      <c r="O101" s="98"/>
      <c r="P101" s="98"/>
      <c r="Q101" s="4"/>
    </row>
    <row r="102" spans="1:17" ht="18" x14ac:dyDescent="0.25">
      <c r="A102" s="97"/>
      <c r="B102" s="98"/>
      <c r="C102" s="98"/>
      <c r="D102" s="98"/>
      <c r="E102" s="98"/>
      <c r="F102" s="98"/>
      <c r="G102" s="98"/>
      <c r="H102" s="98"/>
      <c r="I102" s="98"/>
      <c r="J102" s="98"/>
      <c r="K102" s="99"/>
      <c r="L102" s="98"/>
      <c r="M102" s="98"/>
      <c r="N102" s="99"/>
      <c r="O102" s="98"/>
      <c r="P102" s="98"/>
      <c r="Q102" s="4"/>
    </row>
    <row r="103" spans="1:17" ht="18" x14ac:dyDescent="0.25">
      <c r="A103" s="97"/>
      <c r="B103" s="98"/>
      <c r="C103" s="98"/>
      <c r="D103" s="98"/>
      <c r="E103" s="98"/>
      <c r="F103" s="98"/>
      <c r="G103" s="98"/>
      <c r="H103" s="98"/>
      <c r="I103" s="98"/>
      <c r="J103" s="98"/>
      <c r="K103" s="99"/>
      <c r="L103" s="98"/>
      <c r="M103" s="98"/>
      <c r="N103" s="99"/>
      <c r="O103" s="98"/>
      <c r="P103" s="98"/>
      <c r="Q103" s="4"/>
    </row>
    <row r="104" spans="1:17" ht="18" x14ac:dyDescent="0.25">
      <c r="A104" s="97"/>
      <c r="B104" s="98"/>
      <c r="C104" s="98"/>
      <c r="D104" s="98"/>
      <c r="E104" s="98"/>
      <c r="F104" s="98"/>
      <c r="G104" s="98"/>
      <c r="H104" s="98"/>
      <c r="I104" s="98"/>
      <c r="J104" s="98"/>
      <c r="K104" s="99"/>
      <c r="L104" s="98"/>
      <c r="M104" s="98"/>
      <c r="N104" s="99"/>
      <c r="O104" s="98"/>
      <c r="P104" s="98"/>
      <c r="Q104" s="4"/>
    </row>
    <row r="105" spans="1:17" ht="18" x14ac:dyDescent="0.25">
      <c r="A105" s="97"/>
      <c r="B105" s="98"/>
      <c r="C105" s="98"/>
      <c r="D105" s="98"/>
      <c r="E105" s="98"/>
      <c r="F105" s="98"/>
      <c r="G105" s="98"/>
      <c r="H105" s="98"/>
      <c r="I105" s="98"/>
      <c r="J105" s="98"/>
      <c r="K105" s="99"/>
      <c r="L105" s="98"/>
      <c r="M105" s="98"/>
      <c r="N105" s="99"/>
      <c r="O105" s="98"/>
      <c r="P105" s="98"/>
      <c r="Q105" s="4"/>
    </row>
    <row r="106" spans="1:17" ht="18" x14ac:dyDescent="0.25">
      <c r="A106" s="97"/>
      <c r="B106" s="98"/>
      <c r="C106" s="98"/>
      <c r="D106" s="98"/>
      <c r="E106" s="98"/>
      <c r="F106" s="98"/>
      <c r="G106" s="98"/>
      <c r="H106" s="98"/>
      <c r="I106" s="98"/>
      <c r="J106" s="98"/>
      <c r="K106" s="99"/>
      <c r="L106" s="98"/>
      <c r="M106" s="98"/>
      <c r="N106" s="99"/>
      <c r="O106" s="98"/>
      <c r="P106" s="98"/>
      <c r="Q106" s="4"/>
    </row>
    <row r="107" spans="1:17" ht="18" x14ac:dyDescent="0.25">
      <c r="A107" s="97"/>
      <c r="B107" s="98"/>
      <c r="C107" s="98"/>
      <c r="D107" s="98"/>
      <c r="E107" s="98"/>
      <c r="F107" s="98"/>
      <c r="G107" s="98"/>
      <c r="H107" s="98"/>
      <c r="I107" s="98"/>
      <c r="J107" s="98"/>
      <c r="K107" s="99"/>
      <c r="L107" s="98"/>
      <c r="M107" s="98"/>
      <c r="N107" s="99"/>
      <c r="O107" s="98"/>
      <c r="P107" s="98"/>
      <c r="Q107" s="4"/>
    </row>
    <row r="108" spans="1:17" ht="18" x14ac:dyDescent="0.25">
      <c r="A108" s="97"/>
      <c r="B108" s="98"/>
      <c r="C108" s="98"/>
      <c r="D108" s="98"/>
      <c r="E108" s="98"/>
      <c r="F108" s="98"/>
      <c r="G108" s="98"/>
      <c r="H108" s="98"/>
      <c r="I108" s="98"/>
      <c r="J108" s="98"/>
      <c r="K108" s="99"/>
      <c r="L108" s="98"/>
      <c r="M108" s="98"/>
      <c r="N108" s="99"/>
      <c r="O108" s="98"/>
      <c r="P108" s="98"/>
      <c r="Q108" s="4"/>
    </row>
    <row r="109" spans="1:17" ht="18" x14ac:dyDescent="0.25">
      <c r="A109" s="97"/>
      <c r="B109" s="98"/>
      <c r="C109" s="98"/>
      <c r="D109" s="98"/>
      <c r="E109" s="98"/>
      <c r="F109" s="98"/>
      <c r="G109" s="98"/>
      <c r="H109" s="98"/>
      <c r="I109" s="98"/>
      <c r="J109" s="98"/>
      <c r="K109" s="99"/>
      <c r="L109" s="98"/>
      <c r="M109" s="98"/>
      <c r="N109" s="99"/>
      <c r="O109" s="98"/>
      <c r="P109" s="98"/>
      <c r="Q109" s="4"/>
    </row>
    <row r="110" spans="1:17" ht="18" x14ac:dyDescent="0.25">
      <c r="A110" s="97"/>
      <c r="B110" s="98"/>
      <c r="C110" s="98"/>
      <c r="D110" s="98"/>
      <c r="E110" s="98"/>
      <c r="F110" s="98"/>
      <c r="G110" s="98"/>
      <c r="H110" s="98"/>
      <c r="I110" s="98"/>
      <c r="J110" s="98"/>
      <c r="K110" s="99"/>
      <c r="L110" s="98"/>
      <c r="M110" s="98"/>
      <c r="N110" s="99"/>
      <c r="O110" s="98"/>
      <c r="P110" s="98"/>
      <c r="Q110" s="4"/>
    </row>
    <row r="111" spans="1:17" ht="18" x14ac:dyDescent="0.25">
      <c r="A111" s="97"/>
      <c r="B111" s="98"/>
      <c r="C111" s="98"/>
      <c r="D111" s="98"/>
      <c r="E111" s="98"/>
      <c r="F111" s="98"/>
      <c r="G111" s="98"/>
      <c r="H111" s="98"/>
      <c r="I111" s="98"/>
      <c r="J111" s="98"/>
      <c r="K111" s="99"/>
      <c r="L111" s="98"/>
      <c r="M111" s="98"/>
      <c r="N111" s="99"/>
      <c r="O111" s="98"/>
      <c r="P111" s="98"/>
      <c r="Q111" s="4"/>
    </row>
    <row r="112" spans="1:17" ht="18" x14ac:dyDescent="0.25">
      <c r="A112" s="97"/>
      <c r="B112" s="98"/>
      <c r="C112" s="98"/>
      <c r="D112" s="98"/>
      <c r="E112" s="98"/>
      <c r="F112" s="98"/>
      <c r="G112" s="98"/>
      <c r="H112" s="98"/>
      <c r="I112" s="98"/>
      <c r="J112" s="98"/>
      <c r="K112" s="99"/>
      <c r="L112" s="98"/>
      <c r="M112" s="98"/>
      <c r="N112" s="99"/>
      <c r="O112" s="98"/>
      <c r="P112" s="98"/>
      <c r="Q112" s="4"/>
    </row>
    <row r="113" spans="1:17" ht="18" x14ac:dyDescent="0.25">
      <c r="A113" s="97"/>
      <c r="B113" s="98"/>
      <c r="C113" s="98"/>
      <c r="D113" s="98"/>
      <c r="E113" s="98"/>
      <c r="F113" s="98"/>
      <c r="G113" s="98"/>
      <c r="H113" s="98"/>
      <c r="I113" s="98"/>
      <c r="J113" s="98"/>
      <c r="K113" s="99"/>
      <c r="L113" s="98"/>
      <c r="M113" s="98"/>
      <c r="N113" s="99"/>
      <c r="O113" s="98"/>
      <c r="P113" s="98"/>
      <c r="Q113" s="4"/>
    </row>
    <row r="114" spans="1:17" ht="18" x14ac:dyDescent="0.25">
      <c r="A114" s="97"/>
      <c r="B114" s="98"/>
      <c r="C114" s="98"/>
      <c r="D114" s="98"/>
      <c r="E114" s="98"/>
      <c r="F114" s="98"/>
      <c r="G114" s="98"/>
      <c r="H114" s="98"/>
      <c r="I114" s="98"/>
      <c r="J114" s="98"/>
      <c r="K114" s="99"/>
      <c r="L114" s="98"/>
      <c r="M114" s="98"/>
      <c r="N114" s="99"/>
      <c r="O114" s="98"/>
      <c r="P114" s="98"/>
      <c r="Q114" s="4"/>
    </row>
    <row r="115" spans="1:17" ht="18" x14ac:dyDescent="0.25">
      <c r="A115" s="97"/>
      <c r="B115" s="98"/>
      <c r="C115" s="98"/>
      <c r="D115" s="98"/>
      <c r="E115" s="98"/>
      <c r="F115" s="98"/>
      <c r="G115" s="98"/>
      <c r="H115" s="98"/>
      <c r="I115" s="98"/>
      <c r="J115" s="98"/>
      <c r="K115" s="99"/>
      <c r="L115" s="98"/>
      <c r="M115" s="98"/>
      <c r="N115" s="99"/>
      <c r="O115" s="98"/>
      <c r="P115" s="98"/>
      <c r="Q115" s="4"/>
    </row>
    <row r="116" spans="1:17" ht="18" x14ac:dyDescent="0.25">
      <c r="A116" s="97"/>
      <c r="B116" s="98"/>
      <c r="C116" s="98"/>
      <c r="D116" s="98"/>
      <c r="E116" s="98"/>
      <c r="F116" s="98"/>
      <c r="G116" s="98"/>
      <c r="H116" s="98"/>
      <c r="I116" s="98"/>
      <c r="J116" s="98"/>
      <c r="K116" s="99"/>
      <c r="L116" s="98"/>
      <c r="M116" s="98"/>
      <c r="N116" s="99"/>
      <c r="O116" s="98"/>
      <c r="P116" s="98"/>
      <c r="Q116" s="4"/>
    </row>
    <row r="117" spans="1:17" ht="18" x14ac:dyDescent="0.25">
      <c r="A117" s="97"/>
      <c r="B117" s="98"/>
      <c r="C117" s="98"/>
      <c r="D117" s="98"/>
      <c r="E117" s="98"/>
      <c r="F117" s="98"/>
      <c r="G117" s="98"/>
      <c r="H117" s="98"/>
      <c r="I117" s="98"/>
      <c r="J117" s="98"/>
      <c r="K117" s="99"/>
      <c r="L117" s="98"/>
      <c r="M117" s="98"/>
      <c r="N117" s="99"/>
      <c r="O117" s="98"/>
      <c r="P117" s="98"/>
      <c r="Q117" s="4"/>
    </row>
    <row r="118" spans="1:17" ht="18" x14ac:dyDescent="0.25">
      <c r="A118" s="97"/>
      <c r="B118" s="98"/>
      <c r="C118" s="98"/>
      <c r="D118" s="98"/>
      <c r="E118" s="98"/>
      <c r="F118" s="98"/>
      <c r="G118" s="98"/>
      <c r="H118" s="98"/>
      <c r="I118" s="98"/>
      <c r="J118" s="98"/>
      <c r="K118" s="99"/>
      <c r="L118" s="98"/>
      <c r="M118" s="98"/>
      <c r="N118" s="99"/>
      <c r="O118" s="98"/>
      <c r="P118" s="98"/>
      <c r="Q118" s="4"/>
    </row>
    <row r="119" spans="1:17" ht="18" x14ac:dyDescent="0.25">
      <c r="A119" s="97"/>
      <c r="B119" s="98"/>
      <c r="C119" s="98"/>
      <c r="D119" s="98"/>
      <c r="E119" s="98"/>
      <c r="F119" s="98"/>
      <c r="G119" s="98"/>
      <c r="H119" s="98"/>
      <c r="I119" s="98"/>
      <c r="J119" s="98"/>
      <c r="K119" s="99"/>
      <c r="L119" s="98"/>
      <c r="M119" s="98"/>
      <c r="N119" s="99"/>
      <c r="O119" s="98"/>
      <c r="P119" s="98"/>
      <c r="Q119" s="4"/>
    </row>
    <row r="120" spans="1:17" ht="18" x14ac:dyDescent="0.25">
      <c r="A120" s="97"/>
      <c r="B120" s="98"/>
      <c r="C120" s="98"/>
      <c r="D120" s="98"/>
      <c r="E120" s="98"/>
      <c r="F120" s="98"/>
      <c r="G120" s="98"/>
      <c r="H120" s="98"/>
      <c r="I120" s="98"/>
      <c r="J120" s="98"/>
      <c r="K120" s="99"/>
      <c r="L120" s="98"/>
      <c r="M120" s="98"/>
      <c r="N120" s="99"/>
      <c r="O120" s="98"/>
      <c r="P120" s="98"/>
      <c r="Q120" s="4"/>
    </row>
    <row r="121" spans="1:17" ht="18" x14ac:dyDescent="0.25">
      <c r="A121" s="97"/>
      <c r="B121" s="98"/>
      <c r="C121" s="98"/>
      <c r="D121" s="98"/>
      <c r="E121" s="98"/>
      <c r="F121" s="98"/>
      <c r="G121" s="98"/>
      <c r="H121" s="98"/>
      <c r="I121" s="98"/>
      <c r="J121" s="98"/>
      <c r="K121" s="99"/>
      <c r="L121" s="98"/>
      <c r="M121" s="98"/>
      <c r="N121" s="99"/>
      <c r="O121" s="98"/>
      <c r="P121" s="98"/>
      <c r="Q121" s="4"/>
    </row>
    <row r="122" spans="1:17" ht="18" x14ac:dyDescent="0.25">
      <c r="A122" s="97"/>
      <c r="B122" s="98"/>
      <c r="C122" s="98"/>
      <c r="D122" s="98"/>
      <c r="E122" s="98"/>
      <c r="F122" s="98"/>
      <c r="G122" s="98"/>
      <c r="H122" s="98"/>
      <c r="I122" s="98"/>
      <c r="J122" s="98"/>
      <c r="K122" s="99"/>
      <c r="L122" s="98"/>
      <c r="M122" s="98"/>
      <c r="N122" s="99"/>
      <c r="O122" s="98"/>
      <c r="P122" s="98"/>
      <c r="Q122" s="4"/>
    </row>
    <row r="123" spans="1:17" ht="18" x14ac:dyDescent="0.25">
      <c r="A123" s="97"/>
      <c r="B123" s="98"/>
      <c r="C123" s="98"/>
      <c r="D123" s="98"/>
      <c r="E123" s="98"/>
      <c r="F123" s="98"/>
      <c r="G123" s="98"/>
      <c r="H123" s="98"/>
      <c r="I123" s="98"/>
      <c r="J123" s="98"/>
      <c r="K123" s="99"/>
      <c r="L123" s="98"/>
      <c r="M123" s="98"/>
      <c r="N123" s="99"/>
      <c r="O123" s="98"/>
      <c r="P123" s="98"/>
      <c r="Q123" s="4"/>
    </row>
    <row r="124" spans="1:17" ht="18" x14ac:dyDescent="0.25">
      <c r="A124" s="97"/>
      <c r="B124" s="98"/>
      <c r="C124" s="98"/>
      <c r="D124" s="98"/>
      <c r="E124" s="98"/>
      <c r="F124" s="98"/>
      <c r="G124" s="98"/>
      <c r="H124" s="98"/>
      <c r="I124" s="98"/>
      <c r="J124" s="98"/>
      <c r="K124" s="99"/>
      <c r="L124" s="98"/>
      <c r="M124" s="98"/>
      <c r="N124" s="99"/>
      <c r="O124" s="98"/>
      <c r="P124" s="98"/>
      <c r="Q124" s="4"/>
    </row>
    <row r="125" spans="1:17" ht="18" x14ac:dyDescent="0.25">
      <c r="A125" s="97"/>
      <c r="B125" s="98"/>
      <c r="C125" s="98"/>
      <c r="D125" s="98"/>
      <c r="E125" s="98"/>
      <c r="F125" s="98"/>
      <c r="G125" s="98"/>
      <c r="H125" s="98"/>
      <c r="I125" s="98"/>
      <c r="J125" s="98"/>
      <c r="K125" s="99"/>
      <c r="L125" s="98"/>
      <c r="M125" s="98"/>
      <c r="N125" s="99"/>
      <c r="O125" s="98"/>
      <c r="P125" s="98"/>
      <c r="Q125" s="4"/>
    </row>
    <row r="126" spans="1:17" ht="18" x14ac:dyDescent="0.25">
      <c r="A126" s="97"/>
      <c r="B126" s="98"/>
      <c r="C126" s="98"/>
      <c r="D126" s="98"/>
      <c r="E126" s="98"/>
      <c r="F126" s="98"/>
      <c r="G126" s="98"/>
      <c r="H126" s="98"/>
      <c r="I126" s="98"/>
      <c r="J126" s="98"/>
      <c r="K126" s="99"/>
      <c r="L126" s="98"/>
      <c r="M126" s="98"/>
      <c r="N126" s="99"/>
      <c r="O126" s="98"/>
      <c r="P126" s="98"/>
      <c r="Q126" s="4"/>
    </row>
    <row r="127" spans="1:17" ht="18" x14ac:dyDescent="0.25">
      <c r="A127" s="97"/>
      <c r="B127" s="98"/>
      <c r="C127" s="98"/>
      <c r="D127" s="98"/>
      <c r="E127" s="98"/>
      <c r="F127" s="98"/>
      <c r="G127" s="98"/>
      <c r="H127" s="98"/>
      <c r="I127" s="98"/>
      <c r="J127" s="98"/>
      <c r="K127" s="99"/>
      <c r="L127" s="98"/>
      <c r="M127" s="98"/>
      <c r="N127" s="99"/>
      <c r="O127" s="98"/>
      <c r="P127" s="98"/>
      <c r="Q127" s="4"/>
    </row>
    <row r="128" spans="1:17" ht="18" x14ac:dyDescent="0.25">
      <c r="A128" s="97"/>
      <c r="B128" s="98"/>
      <c r="C128" s="98"/>
      <c r="D128" s="98"/>
      <c r="E128" s="98"/>
      <c r="F128" s="98"/>
      <c r="G128" s="98"/>
      <c r="H128" s="98"/>
      <c r="I128" s="98"/>
      <c r="J128" s="98"/>
      <c r="K128" s="99"/>
      <c r="L128" s="98"/>
      <c r="M128" s="98"/>
      <c r="N128" s="99"/>
      <c r="O128" s="98"/>
      <c r="P128" s="98"/>
      <c r="Q128" s="4"/>
    </row>
    <row r="129" spans="1:17" ht="18" x14ac:dyDescent="0.25">
      <c r="A129" s="97"/>
      <c r="B129" s="98"/>
      <c r="C129" s="98"/>
      <c r="D129" s="98"/>
      <c r="E129" s="98"/>
      <c r="F129" s="98"/>
      <c r="G129" s="98"/>
      <c r="H129" s="98"/>
      <c r="I129" s="98"/>
      <c r="J129" s="98"/>
      <c r="K129" s="99"/>
      <c r="L129" s="98"/>
      <c r="M129" s="98"/>
      <c r="N129" s="99"/>
      <c r="O129" s="98"/>
      <c r="P129" s="98"/>
      <c r="Q129" s="4"/>
    </row>
    <row r="130" spans="1:17" ht="18" x14ac:dyDescent="0.25">
      <c r="A130" s="97"/>
      <c r="B130" s="98"/>
      <c r="C130" s="98"/>
      <c r="D130" s="98"/>
      <c r="E130" s="98"/>
      <c r="F130" s="98"/>
      <c r="G130" s="98"/>
      <c r="H130" s="98"/>
      <c r="I130" s="98"/>
      <c r="J130" s="98"/>
      <c r="K130" s="99"/>
      <c r="L130" s="98"/>
      <c r="M130" s="98"/>
      <c r="N130" s="99"/>
      <c r="O130" s="98"/>
      <c r="P130" s="98"/>
      <c r="Q130" s="4"/>
    </row>
    <row r="131" spans="1:17" ht="18" x14ac:dyDescent="0.25">
      <c r="A131" s="97"/>
      <c r="B131" s="98"/>
      <c r="C131" s="98"/>
      <c r="D131" s="98"/>
      <c r="E131" s="98"/>
      <c r="F131" s="98"/>
      <c r="G131" s="98"/>
      <c r="H131" s="98"/>
      <c r="I131" s="98"/>
      <c r="J131" s="98"/>
      <c r="K131" s="99"/>
      <c r="L131" s="98"/>
      <c r="M131" s="98"/>
      <c r="N131" s="99"/>
      <c r="O131" s="98"/>
      <c r="P131" s="98"/>
      <c r="Q131" s="4"/>
    </row>
    <row r="132" spans="1:17" ht="18" x14ac:dyDescent="0.25">
      <c r="A132" s="97"/>
      <c r="B132" s="98"/>
      <c r="C132" s="98"/>
      <c r="D132" s="98"/>
      <c r="E132" s="98"/>
      <c r="F132" s="98"/>
      <c r="G132" s="98"/>
      <c r="H132" s="98"/>
      <c r="I132" s="98"/>
      <c r="J132" s="98"/>
      <c r="K132" s="99"/>
      <c r="L132" s="98"/>
      <c r="M132" s="98"/>
      <c r="N132" s="99"/>
      <c r="O132" s="98"/>
      <c r="P132" s="98"/>
      <c r="Q132" s="4"/>
    </row>
    <row r="133" spans="1:17" ht="18" x14ac:dyDescent="0.25">
      <c r="A133" s="97"/>
      <c r="B133" s="98"/>
      <c r="C133" s="98"/>
      <c r="D133" s="98"/>
      <c r="E133" s="98"/>
      <c r="F133" s="98"/>
      <c r="G133" s="98"/>
      <c r="H133" s="98"/>
      <c r="I133" s="98"/>
      <c r="J133" s="98"/>
      <c r="K133" s="99"/>
      <c r="L133" s="98"/>
      <c r="M133" s="98"/>
      <c r="N133" s="99"/>
      <c r="O133" s="98"/>
      <c r="P133" s="98"/>
      <c r="Q133" s="4"/>
    </row>
    <row r="134" spans="1:17" ht="18" x14ac:dyDescent="0.25">
      <c r="A134" s="97"/>
      <c r="B134" s="98"/>
      <c r="C134" s="98"/>
      <c r="D134" s="98"/>
      <c r="E134" s="98"/>
      <c r="F134" s="98"/>
      <c r="G134" s="98"/>
      <c r="H134" s="98"/>
      <c r="I134" s="98"/>
      <c r="J134" s="98"/>
      <c r="K134" s="99"/>
      <c r="L134" s="98"/>
      <c r="M134" s="98"/>
      <c r="N134" s="99"/>
      <c r="O134" s="98"/>
      <c r="P134" s="98"/>
      <c r="Q134" s="4"/>
    </row>
    <row r="135" spans="1:17" ht="18" x14ac:dyDescent="0.25">
      <c r="A135" s="97"/>
      <c r="B135" s="98"/>
      <c r="C135" s="98"/>
      <c r="D135" s="98"/>
      <c r="E135" s="98"/>
      <c r="F135" s="98"/>
      <c r="G135" s="98"/>
      <c r="H135" s="98"/>
      <c r="I135" s="98"/>
      <c r="J135" s="98"/>
      <c r="K135" s="99"/>
      <c r="L135" s="98"/>
      <c r="M135" s="98"/>
      <c r="N135" s="99"/>
      <c r="O135" s="98"/>
      <c r="P135" s="98"/>
      <c r="Q135" s="4"/>
    </row>
    <row r="136" spans="1:17" ht="18" x14ac:dyDescent="0.25">
      <c r="A136" s="97"/>
      <c r="B136" s="98"/>
      <c r="C136" s="98"/>
      <c r="D136" s="98"/>
      <c r="E136" s="98"/>
      <c r="F136" s="98"/>
      <c r="G136" s="98"/>
      <c r="H136" s="98"/>
      <c r="I136" s="98"/>
      <c r="J136" s="98"/>
      <c r="K136" s="99"/>
      <c r="L136" s="98"/>
      <c r="M136" s="98"/>
      <c r="N136" s="99"/>
      <c r="O136" s="98"/>
      <c r="P136" s="98"/>
      <c r="Q136" s="4"/>
    </row>
    <row r="137" spans="1:17" ht="18" x14ac:dyDescent="0.25">
      <c r="A137" s="97"/>
      <c r="B137" s="98"/>
      <c r="C137" s="98"/>
      <c r="D137" s="98"/>
      <c r="E137" s="98"/>
      <c r="F137" s="98"/>
      <c r="G137" s="98"/>
      <c r="H137" s="98"/>
      <c r="I137" s="98"/>
      <c r="J137" s="98"/>
      <c r="K137" s="99"/>
      <c r="L137" s="98"/>
      <c r="M137" s="98"/>
      <c r="N137" s="99"/>
      <c r="O137" s="98"/>
      <c r="P137" s="98"/>
      <c r="Q137" s="4"/>
    </row>
    <row r="138" spans="1:17" ht="18" x14ac:dyDescent="0.25">
      <c r="A138" s="97"/>
      <c r="B138" s="98"/>
      <c r="C138" s="98"/>
      <c r="D138" s="98"/>
      <c r="E138" s="98"/>
      <c r="F138" s="98"/>
      <c r="G138" s="98"/>
      <c r="H138" s="98"/>
      <c r="I138" s="98"/>
      <c r="J138" s="98"/>
      <c r="K138" s="99"/>
      <c r="L138" s="98"/>
      <c r="M138" s="98"/>
      <c r="N138" s="99"/>
      <c r="O138" s="98"/>
      <c r="P138" s="98"/>
      <c r="Q138" s="4"/>
    </row>
    <row r="139" spans="1:17" ht="18" x14ac:dyDescent="0.25">
      <c r="A139" s="97"/>
      <c r="B139" s="98"/>
      <c r="C139" s="98"/>
      <c r="D139" s="98"/>
      <c r="E139" s="98"/>
      <c r="F139" s="98"/>
      <c r="G139" s="98"/>
      <c r="H139" s="98"/>
      <c r="I139" s="98"/>
      <c r="J139" s="98"/>
      <c r="K139" s="99"/>
      <c r="L139" s="98"/>
      <c r="M139" s="98"/>
      <c r="N139" s="99"/>
      <c r="O139" s="98"/>
      <c r="P139" s="98"/>
      <c r="Q139" s="4"/>
    </row>
    <row r="140" spans="1:17" ht="18" x14ac:dyDescent="0.25">
      <c r="A140" s="97"/>
      <c r="B140" s="98"/>
      <c r="C140" s="98"/>
      <c r="D140" s="98"/>
      <c r="E140" s="98"/>
      <c r="F140" s="98"/>
      <c r="G140" s="98"/>
      <c r="H140" s="98"/>
      <c r="I140" s="98"/>
      <c r="J140" s="98"/>
      <c r="K140" s="99"/>
      <c r="L140" s="98"/>
      <c r="M140" s="98"/>
      <c r="N140" s="99"/>
      <c r="O140" s="98"/>
      <c r="P140" s="98"/>
      <c r="Q140" s="4"/>
    </row>
    <row r="141" spans="1:17" ht="18" x14ac:dyDescent="0.25">
      <c r="A141" s="97"/>
      <c r="B141" s="98"/>
      <c r="C141" s="98"/>
      <c r="D141" s="98"/>
      <c r="E141" s="98"/>
      <c r="F141" s="98"/>
      <c r="G141" s="98"/>
      <c r="H141" s="98"/>
      <c r="I141" s="98"/>
      <c r="J141" s="98"/>
      <c r="K141" s="99"/>
      <c r="L141" s="98"/>
      <c r="M141" s="98"/>
      <c r="N141" s="99"/>
      <c r="O141" s="98"/>
      <c r="P141" s="98"/>
      <c r="Q141" s="4"/>
    </row>
    <row r="142" spans="1:17" ht="18" x14ac:dyDescent="0.25">
      <c r="A142" s="97"/>
      <c r="B142" s="98"/>
      <c r="C142" s="98"/>
      <c r="D142" s="98"/>
      <c r="E142" s="98"/>
      <c r="F142" s="98"/>
      <c r="G142" s="98"/>
      <c r="H142" s="98"/>
      <c r="I142" s="98"/>
      <c r="J142" s="98"/>
      <c r="K142" s="99"/>
      <c r="L142" s="98"/>
      <c r="M142" s="98"/>
      <c r="N142" s="99"/>
      <c r="O142" s="98"/>
      <c r="P142" s="98"/>
      <c r="Q142" s="4"/>
    </row>
    <row r="143" spans="1:17" ht="18" x14ac:dyDescent="0.25">
      <c r="A143" s="97"/>
      <c r="B143" s="98"/>
      <c r="C143" s="98"/>
      <c r="D143" s="98"/>
      <c r="E143" s="98"/>
      <c r="F143" s="98"/>
      <c r="G143" s="98"/>
      <c r="H143" s="98"/>
      <c r="I143" s="98"/>
      <c r="J143" s="98"/>
      <c r="K143" s="99"/>
      <c r="L143" s="98"/>
      <c r="M143" s="98"/>
      <c r="N143" s="99"/>
      <c r="O143" s="98"/>
      <c r="P143" s="98"/>
      <c r="Q143" s="4"/>
    </row>
    <row r="144" spans="1:17" ht="18" x14ac:dyDescent="0.25">
      <c r="A144" s="97"/>
      <c r="B144" s="98"/>
      <c r="C144" s="98"/>
      <c r="D144" s="98"/>
      <c r="E144" s="98"/>
      <c r="F144" s="98"/>
      <c r="G144" s="98"/>
      <c r="H144" s="98"/>
      <c r="I144" s="98"/>
      <c r="J144" s="98"/>
      <c r="K144" s="99"/>
      <c r="L144" s="98"/>
      <c r="M144" s="98"/>
      <c r="N144" s="99"/>
      <c r="O144" s="98"/>
      <c r="P144" s="98"/>
      <c r="Q144" s="4"/>
    </row>
    <row r="145" spans="1:17" ht="18" x14ac:dyDescent="0.25">
      <c r="A145" s="97"/>
      <c r="B145" s="98"/>
      <c r="C145" s="98"/>
      <c r="D145" s="98"/>
      <c r="E145" s="98"/>
      <c r="F145" s="98"/>
      <c r="G145" s="98"/>
      <c r="H145" s="98"/>
      <c r="I145" s="98"/>
      <c r="J145" s="98"/>
      <c r="K145" s="99"/>
      <c r="L145" s="98"/>
      <c r="M145" s="98"/>
      <c r="N145" s="99"/>
      <c r="O145" s="98"/>
      <c r="P145" s="98"/>
      <c r="Q145" s="4"/>
    </row>
    <row r="146" spans="1:17" ht="18" x14ac:dyDescent="0.25">
      <c r="A146" s="97"/>
      <c r="B146" s="98"/>
      <c r="C146" s="98"/>
      <c r="D146" s="98"/>
      <c r="E146" s="98"/>
      <c r="F146" s="98"/>
      <c r="G146" s="98"/>
      <c r="H146" s="98"/>
      <c r="I146" s="98"/>
      <c r="J146" s="98"/>
      <c r="K146" s="99"/>
      <c r="L146" s="98"/>
      <c r="M146" s="98"/>
      <c r="N146" s="99"/>
      <c r="O146" s="98"/>
      <c r="P146" s="98"/>
      <c r="Q146" s="4"/>
    </row>
    <row r="147" spans="1:17" ht="18" x14ac:dyDescent="0.25">
      <c r="A147" s="97"/>
      <c r="B147" s="98"/>
      <c r="C147" s="98"/>
      <c r="D147" s="98"/>
      <c r="E147" s="98"/>
      <c r="F147" s="98"/>
      <c r="G147" s="98"/>
      <c r="H147" s="98"/>
      <c r="I147" s="98"/>
      <c r="J147" s="98"/>
      <c r="K147" s="99"/>
      <c r="L147" s="98"/>
      <c r="M147" s="98"/>
      <c r="N147" s="99"/>
      <c r="O147" s="98"/>
      <c r="P147" s="98"/>
      <c r="Q147" s="4"/>
    </row>
    <row r="148" spans="1:17" ht="18" x14ac:dyDescent="0.25">
      <c r="A148" s="97"/>
      <c r="B148" s="98"/>
      <c r="C148" s="98"/>
      <c r="D148" s="98"/>
      <c r="E148" s="98"/>
      <c r="F148" s="98"/>
      <c r="G148" s="98"/>
      <c r="H148" s="98"/>
      <c r="I148" s="98"/>
      <c r="J148" s="98"/>
      <c r="K148" s="99"/>
      <c r="L148" s="98"/>
      <c r="M148" s="98"/>
      <c r="N148" s="99"/>
      <c r="O148" s="98"/>
      <c r="P148" s="98"/>
      <c r="Q148" s="4"/>
    </row>
    <row r="149" spans="1:17" ht="18" x14ac:dyDescent="0.25">
      <c r="A149" s="97"/>
      <c r="B149" s="98"/>
      <c r="C149" s="98"/>
      <c r="D149" s="98"/>
      <c r="E149" s="98"/>
      <c r="F149" s="98"/>
      <c r="G149" s="98"/>
      <c r="H149" s="98"/>
      <c r="I149" s="98"/>
      <c r="J149" s="98"/>
      <c r="K149" s="99"/>
      <c r="L149" s="98"/>
      <c r="M149" s="98"/>
      <c r="N149" s="99"/>
      <c r="O149" s="98"/>
      <c r="P149" s="98"/>
      <c r="Q149" s="4"/>
    </row>
    <row r="150" spans="1:17" ht="18" x14ac:dyDescent="0.25">
      <c r="A150" s="97"/>
      <c r="B150" s="98"/>
      <c r="C150" s="98"/>
      <c r="D150" s="98"/>
      <c r="E150" s="98"/>
      <c r="F150" s="98"/>
      <c r="G150" s="98"/>
      <c r="H150" s="98"/>
      <c r="I150" s="98"/>
      <c r="J150" s="98"/>
      <c r="K150" s="99"/>
      <c r="L150" s="98"/>
      <c r="M150" s="98"/>
      <c r="N150" s="99"/>
      <c r="O150" s="98"/>
      <c r="P150" s="98"/>
      <c r="Q150" s="4"/>
    </row>
    <row r="151" spans="1:17" ht="18" x14ac:dyDescent="0.25">
      <c r="A151" s="97"/>
      <c r="B151" s="98"/>
      <c r="C151" s="98"/>
      <c r="D151" s="98"/>
      <c r="E151" s="98"/>
      <c r="F151" s="98"/>
      <c r="G151" s="98"/>
      <c r="H151" s="98"/>
      <c r="I151" s="98"/>
      <c r="J151" s="98"/>
      <c r="K151" s="99"/>
      <c r="L151" s="98"/>
      <c r="M151" s="98"/>
      <c r="N151" s="99"/>
      <c r="O151" s="98"/>
      <c r="P151" s="98"/>
      <c r="Q151" s="4"/>
    </row>
    <row r="152" spans="1:17" ht="18" x14ac:dyDescent="0.25">
      <c r="A152" s="97"/>
      <c r="B152" s="98"/>
      <c r="C152" s="98"/>
      <c r="D152" s="98"/>
      <c r="E152" s="98"/>
      <c r="F152" s="98"/>
      <c r="G152" s="98"/>
      <c r="H152" s="98"/>
      <c r="I152" s="98"/>
      <c r="J152" s="98"/>
      <c r="K152" s="99"/>
      <c r="L152" s="98"/>
      <c r="M152" s="98"/>
      <c r="N152" s="99"/>
      <c r="O152" s="98"/>
      <c r="P152" s="98"/>
      <c r="Q152" s="4"/>
    </row>
    <row r="153" spans="1:17" ht="18" x14ac:dyDescent="0.25">
      <c r="A153" s="97"/>
      <c r="B153" s="98"/>
      <c r="C153" s="98"/>
      <c r="D153" s="98"/>
      <c r="E153" s="98"/>
      <c r="F153" s="98"/>
      <c r="G153" s="98"/>
      <c r="H153" s="98"/>
      <c r="I153" s="98"/>
      <c r="J153" s="98"/>
      <c r="K153" s="99"/>
      <c r="L153" s="98"/>
      <c r="M153" s="98"/>
      <c r="N153" s="99"/>
      <c r="O153" s="98"/>
      <c r="P153" s="98"/>
      <c r="Q153" s="4"/>
    </row>
    <row r="154" spans="1:17" ht="18" x14ac:dyDescent="0.25">
      <c r="A154" s="97"/>
      <c r="B154" s="98"/>
      <c r="C154" s="98"/>
      <c r="D154" s="98"/>
      <c r="E154" s="98"/>
      <c r="F154" s="98"/>
      <c r="G154" s="98"/>
      <c r="H154" s="98"/>
      <c r="I154" s="98"/>
      <c r="J154" s="98"/>
      <c r="K154" s="99"/>
      <c r="L154" s="98"/>
      <c r="M154" s="98"/>
      <c r="N154" s="99"/>
      <c r="O154" s="98"/>
      <c r="P154" s="98"/>
      <c r="Q154" s="4"/>
    </row>
    <row r="155" spans="1:17" ht="18" x14ac:dyDescent="0.25">
      <c r="A155" s="97"/>
      <c r="B155" s="98"/>
      <c r="C155" s="98"/>
      <c r="D155" s="98"/>
      <c r="E155" s="98"/>
      <c r="F155" s="98"/>
      <c r="G155" s="98"/>
      <c r="H155" s="98"/>
      <c r="I155" s="98"/>
      <c r="J155" s="98"/>
      <c r="K155" s="99"/>
      <c r="L155" s="98"/>
      <c r="M155" s="98"/>
      <c r="N155" s="99"/>
      <c r="O155" s="98"/>
      <c r="P155" s="98"/>
      <c r="Q155" s="4"/>
    </row>
    <row r="156" spans="1:17" ht="18" x14ac:dyDescent="0.25">
      <c r="A156" s="97"/>
      <c r="B156" s="98"/>
      <c r="C156" s="98"/>
      <c r="D156" s="98"/>
      <c r="E156" s="98"/>
      <c r="F156" s="98"/>
      <c r="G156" s="98"/>
      <c r="H156" s="98"/>
      <c r="I156" s="98"/>
      <c r="J156" s="98"/>
      <c r="K156" s="99"/>
      <c r="L156" s="98"/>
      <c r="M156" s="98"/>
      <c r="N156" s="99"/>
      <c r="O156" s="98"/>
      <c r="P156" s="98"/>
      <c r="Q156" s="4"/>
    </row>
    <row r="157" spans="1:17" ht="18" x14ac:dyDescent="0.25">
      <c r="A157" s="97"/>
      <c r="B157" s="98"/>
      <c r="C157" s="98"/>
      <c r="D157" s="98"/>
      <c r="E157" s="98"/>
      <c r="F157" s="98"/>
      <c r="G157" s="98"/>
      <c r="H157" s="98"/>
      <c r="I157" s="98"/>
      <c r="J157" s="98"/>
      <c r="K157" s="99"/>
      <c r="L157" s="98"/>
      <c r="M157" s="98"/>
      <c r="N157" s="99"/>
      <c r="O157" s="98"/>
      <c r="P157" s="98"/>
      <c r="Q157" s="4"/>
    </row>
    <row r="158" spans="1:17" ht="18" x14ac:dyDescent="0.25">
      <c r="A158" s="97"/>
      <c r="B158" s="98"/>
      <c r="C158" s="98"/>
      <c r="D158" s="98"/>
      <c r="E158" s="98"/>
      <c r="F158" s="98"/>
      <c r="G158" s="98"/>
      <c r="H158" s="98"/>
      <c r="I158" s="98"/>
      <c r="J158" s="98"/>
      <c r="K158" s="99"/>
      <c r="L158" s="98"/>
      <c r="M158" s="98"/>
      <c r="N158" s="99"/>
      <c r="O158" s="98"/>
      <c r="P158" s="98"/>
      <c r="Q158" s="4"/>
    </row>
    <row r="159" spans="1:17" ht="18" x14ac:dyDescent="0.25">
      <c r="A159" s="97"/>
      <c r="B159" s="98"/>
      <c r="C159" s="98"/>
      <c r="D159" s="98"/>
      <c r="E159" s="98"/>
      <c r="F159" s="98"/>
      <c r="G159" s="98"/>
      <c r="H159" s="98"/>
      <c r="I159" s="98"/>
      <c r="J159" s="98"/>
      <c r="K159" s="99"/>
      <c r="L159" s="98"/>
      <c r="M159" s="98"/>
      <c r="N159" s="99"/>
      <c r="O159" s="98"/>
      <c r="P159" s="98"/>
      <c r="Q159" s="4"/>
    </row>
    <row r="160" spans="1:17" ht="18" x14ac:dyDescent="0.25">
      <c r="A160" s="97"/>
      <c r="B160" s="98"/>
      <c r="C160" s="98"/>
      <c r="D160" s="98"/>
      <c r="E160" s="98"/>
      <c r="F160" s="98"/>
      <c r="G160" s="98"/>
      <c r="H160" s="98"/>
      <c r="I160" s="98"/>
      <c r="J160" s="98"/>
      <c r="K160" s="99"/>
      <c r="L160" s="98"/>
      <c r="M160" s="98"/>
      <c r="N160" s="99"/>
      <c r="O160" s="98"/>
      <c r="P160" s="98"/>
      <c r="Q160" s="4"/>
    </row>
    <row r="161" spans="1:17" ht="18" x14ac:dyDescent="0.25">
      <c r="A161" s="97"/>
      <c r="B161" s="98"/>
      <c r="C161" s="98"/>
      <c r="D161" s="98"/>
      <c r="E161" s="98"/>
      <c r="F161" s="98"/>
      <c r="G161" s="98"/>
      <c r="H161" s="98"/>
      <c r="I161" s="98"/>
      <c r="J161" s="98"/>
      <c r="K161" s="99"/>
      <c r="L161" s="98"/>
      <c r="M161" s="98"/>
      <c r="N161" s="99"/>
      <c r="O161" s="98"/>
      <c r="P161" s="98"/>
      <c r="Q161" s="4"/>
    </row>
    <row r="162" spans="1:17" ht="18" x14ac:dyDescent="0.25">
      <c r="A162" s="97"/>
      <c r="B162" s="98"/>
      <c r="C162" s="98"/>
      <c r="D162" s="98"/>
      <c r="E162" s="98"/>
      <c r="F162" s="98"/>
      <c r="G162" s="98"/>
      <c r="H162" s="98"/>
      <c r="I162" s="98"/>
      <c r="J162" s="98"/>
      <c r="K162" s="99"/>
      <c r="L162" s="98"/>
      <c r="M162" s="98"/>
      <c r="N162" s="99"/>
      <c r="O162" s="98"/>
      <c r="P162" s="98"/>
      <c r="Q162" s="4"/>
    </row>
    <row r="163" spans="1:17" ht="18" x14ac:dyDescent="0.25">
      <c r="A163" s="97"/>
      <c r="B163" s="98"/>
      <c r="C163" s="98"/>
      <c r="D163" s="98"/>
      <c r="E163" s="98"/>
      <c r="F163" s="98"/>
      <c r="G163" s="98"/>
      <c r="H163" s="98"/>
      <c r="I163" s="98"/>
      <c r="J163" s="98"/>
      <c r="K163" s="99"/>
      <c r="L163" s="98"/>
      <c r="M163" s="98"/>
      <c r="N163" s="99"/>
      <c r="O163" s="98"/>
      <c r="P163" s="98"/>
      <c r="Q163" s="4"/>
    </row>
    <row r="164" spans="1:17" ht="18" x14ac:dyDescent="0.25">
      <c r="A164" s="97"/>
      <c r="B164" s="98"/>
      <c r="C164" s="98"/>
      <c r="D164" s="98"/>
      <c r="E164" s="98"/>
      <c r="F164" s="98"/>
      <c r="G164" s="98"/>
      <c r="H164" s="98"/>
      <c r="I164" s="98"/>
      <c r="J164" s="98"/>
      <c r="K164" s="99"/>
      <c r="L164" s="98"/>
      <c r="M164" s="98"/>
      <c r="N164" s="99"/>
      <c r="O164" s="98"/>
      <c r="P164" s="98"/>
      <c r="Q164" s="4"/>
    </row>
    <row r="165" spans="1:17" ht="18" x14ac:dyDescent="0.25">
      <c r="A165" s="97"/>
      <c r="B165" s="98"/>
      <c r="C165" s="98"/>
      <c r="D165" s="98"/>
      <c r="E165" s="98"/>
      <c r="F165" s="98"/>
      <c r="G165" s="98"/>
      <c r="H165" s="98"/>
      <c r="I165" s="98"/>
      <c r="J165" s="98"/>
      <c r="K165" s="99"/>
      <c r="L165" s="98"/>
      <c r="M165" s="98"/>
      <c r="N165" s="99"/>
      <c r="O165" s="98"/>
      <c r="P165" s="98"/>
      <c r="Q165" s="4"/>
    </row>
    <row r="166" spans="1:17" ht="18" x14ac:dyDescent="0.25">
      <c r="A166" s="97"/>
      <c r="B166" s="98"/>
      <c r="C166" s="98"/>
      <c r="D166" s="98"/>
      <c r="E166" s="98"/>
      <c r="F166" s="98"/>
      <c r="G166" s="98"/>
      <c r="H166" s="98"/>
      <c r="I166" s="98"/>
      <c r="J166" s="98"/>
      <c r="K166" s="99"/>
      <c r="L166" s="98"/>
      <c r="M166" s="98"/>
      <c r="N166" s="99"/>
      <c r="O166" s="98"/>
      <c r="P166" s="98"/>
      <c r="Q166" s="4"/>
    </row>
    <row r="167" spans="1:17" ht="18" x14ac:dyDescent="0.25">
      <c r="A167" s="97"/>
      <c r="B167" s="98"/>
      <c r="C167" s="98"/>
      <c r="D167" s="98"/>
      <c r="E167" s="98"/>
      <c r="F167" s="98"/>
      <c r="G167" s="98"/>
      <c r="H167" s="98"/>
      <c r="I167" s="98"/>
      <c r="J167" s="98"/>
      <c r="K167" s="99"/>
      <c r="L167" s="98"/>
      <c r="M167" s="98"/>
      <c r="N167" s="99"/>
      <c r="O167" s="98"/>
      <c r="P167" s="98"/>
      <c r="Q167" s="4"/>
    </row>
    <row r="168" spans="1:17" ht="18" x14ac:dyDescent="0.25">
      <c r="A168" s="97"/>
      <c r="B168" s="98"/>
      <c r="C168" s="98"/>
      <c r="D168" s="98"/>
      <c r="E168" s="98"/>
      <c r="F168" s="98"/>
      <c r="G168" s="98"/>
      <c r="H168" s="98"/>
      <c r="I168" s="98"/>
      <c r="J168" s="98"/>
      <c r="K168" s="99"/>
      <c r="L168" s="98"/>
      <c r="M168" s="98"/>
      <c r="N168" s="99"/>
      <c r="O168" s="98"/>
      <c r="P168" s="98"/>
      <c r="Q168" s="4"/>
    </row>
    <row r="169" spans="1:17" ht="18" x14ac:dyDescent="0.25">
      <c r="A169" s="97"/>
      <c r="B169" s="98"/>
      <c r="C169" s="98"/>
      <c r="D169" s="98"/>
      <c r="E169" s="98"/>
      <c r="F169" s="98"/>
      <c r="G169" s="98"/>
      <c r="H169" s="98"/>
      <c r="I169" s="98"/>
      <c r="J169" s="98"/>
      <c r="K169" s="99"/>
      <c r="L169" s="98"/>
      <c r="M169" s="98"/>
      <c r="N169" s="99"/>
      <c r="O169" s="98"/>
      <c r="P169" s="98"/>
      <c r="Q169" s="4"/>
    </row>
    <row r="170" spans="1:17" ht="18" x14ac:dyDescent="0.25">
      <c r="A170" s="97"/>
      <c r="B170" s="98"/>
      <c r="C170" s="98"/>
      <c r="D170" s="98"/>
      <c r="E170" s="98"/>
      <c r="F170" s="98"/>
      <c r="G170" s="98"/>
      <c r="H170" s="98"/>
      <c r="I170" s="98"/>
      <c r="J170" s="98"/>
      <c r="K170" s="99"/>
      <c r="L170" s="98"/>
      <c r="M170" s="98"/>
      <c r="N170" s="99"/>
      <c r="O170" s="98"/>
      <c r="P170" s="98"/>
      <c r="Q170" s="4"/>
    </row>
    <row r="171" spans="1:17" ht="18" x14ac:dyDescent="0.25">
      <c r="A171" s="97"/>
      <c r="B171" s="98"/>
      <c r="C171" s="98"/>
      <c r="D171" s="98"/>
      <c r="E171" s="98"/>
      <c r="F171" s="98"/>
      <c r="G171" s="98"/>
      <c r="H171" s="98"/>
      <c r="I171" s="98"/>
      <c r="J171" s="98"/>
      <c r="K171" s="99"/>
      <c r="L171" s="98"/>
      <c r="M171" s="98"/>
      <c r="N171" s="99"/>
      <c r="O171" s="98"/>
      <c r="P171" s="98"/>
      <c r="Q171" s="4"/>
    </row>
    <row r="172" spans="1:17" ht="18" x14ac:dyDescent="0.25">
      <c r="A172" s="97"/>
      <c r="B172" s="98"/>
      <c r="C172" s="98"/>
      <c r="D172" s="98"/>
      <c r="E172" s="98"/>
      <c r="F172" s="98"/>
      <c r="G172" s="98"/>
      <c r="H172" s="98"/>
      <c r="I172" s="98"/>
      <c r="J172" s="98"/>
      <c r="K172" s="99"/>
      <c r="L172" s="98"/>
      <c r="M172" s="98"/>
      <c r="N172" s="99"/>
      <c r="O172" s="98"/>
      <c r="P172" s="98"/>
      <c r="Q172" s="4"/>
    </row>
    <row r="173" spans="1:17" ht="18" x14ac:dyDescent="0.25">
      <c r="A173" s="97"/>
      <c r="B173" s="98"/>
      <c r="C173" s="98"/>
      <c r="D173" s="98"/>
      <c r="E173" s="98"/>
      <c r="F173" s="98"/>
      <c r="G173" s="98"/>
      <c r="H173" s="98"/>
      <c r="I173" s="98"/>
      <c r="J173" s="98"/>
      <c r="K173" s="99"/>
      <c r="L173" s="98"/>
      <c r="M173" s="98"/>
      <c r="N173" s="99"/>
      <c r="O173" s="98"/>
      <c r="P173" s="98"/>
      <c r="Q173" s="4"/>
    </row>
    <row r="174" spans="1:17" ht="18" x14ac:dyDescent="0.25">
      <c r="A174" s="97"/>
      <c r="B174" s="98"/>
      <c r="C174" s="98"/>
      <c r="D174" s="98"/>
      <c r="E174" s="98"/>
      <c r="F174" s="98"/>
      <c r="G174" s="98"/>
      <c r="H174" s="98"/>
      <c r="I174" s="98"/>
      <c r="J174" s="98"/>
      <c r="K174" s="99"/>
      <c r="L174" s="98"/>
      <c r="M174" s="98"/>
      <c r="N174" s="99"/>
      <c r="O174" s="98"/>
      <c r="P174" s="98"/>
      <c r="Q174" s="4"/>
    </row>
    <row r="175" spans="1:17" ht="18" x14ac:dyDescent="0.25">
      <c r="A175" s="97"/>
      <c r="B175" s="98"/>
      <c r="C175" s="98"/>
      <c r="D175" s="98"/>
      <c r="E175" s="98"/>
      <c r="F175" s="98"/>
      <c r="G175" s="98"/>
      <c r="H175" s="98"/>
      <c r="I175" s="98"/>
      <c r="J175" s="98"/>
      <c r="K175" s="99"/>
      <c r="L175" s="98"/>
      <c r="M175" s="98"/>
      <c r="N175" s="99"/>
      <c r="O175" s="98"/>
      <c r="P175" s="98"/>
      <c r="Q175" s="4"/>
    </row>
    <row r="176" spans="1:17" ht="18" x14ac:dyDescent="0.25">
      <c r="A176" s="97"/>
      <c r="B176" s="98"/>
      <c r="C176" s="98"/>
      <c r="D176" s="98"/>
      <c r="E176" s="98"/>
      <c r="F176" s="98"/>
      <c r="G176" s="98"/>
      <c r="H176" s="98"/>
      <c r="I176" s="98"/>
      <c r="J176" s="98"/>
      <c r="K176" s="99"/>
      <c r="L176" s="98"/>
      <c r="M176" s="98"/>
      <c r="N176" s="99"/>
      <c r="O176" s="98"/>
      <c r="P176" s="98"/>
      <c r="Q176" s="4"/>
    </row>
    <row r="177" spans="1:17" ht="18" x14ac:dyDescent="0.25">
      <c r="A177" s="97"/>
      <c r="B177" s="98"/>
      <c r="C177" s="98"/>
      <c r="D177" s="98"/>
      <c r="E177" s="98"/>
      <c r="F177" s="98"/>
      <c r="G177" s="98"/>
      <c r="H177" s="98"/>
      <c r="I177" s="98"/>
      <c r="J177" s="98"/>
      <c r="K177" s="99"/>
      <c r="L177" s="98"/>
      <c r="M177" s="98"/>
      <c r="N177" s="99"/>
      <c r="O177" s="98"/>
      <c r="P177" s="98"/>
      <c r="Q177" s="4"/>
    </row>
    <row r="178" spans="1:17" ht="18" x14ac:dyDescent="0.25">
      <c r="A178" s="97"/>
      <c r="B178" s="98"/>
      <c r="C178" s="98"/>
      <c r="D178" s="98"/>
      <c r="E178" s="98"/>
      <c r="F178" s="98"/>
      <c r="G178" s="98"/>
      <c r="H178" s="98"/>
      <c r="I178" s="98"/>
      <c r="J178" s="98"/>
      <c r="K178" s="99"/>
      <c r="L178" s="98"/>
      <c r="M178" s="98"/>
      <c r="N178" s="99"/>
      <c r="O178" s="98"/>
      <c r="P178" s="98"/>
      <c r="Q178" s="4"/>
    </row>
    <row r="179" spans="1:17" ht="18" x14ac:dyDescent="0.25">
      <c r="A179" s="97"/>
      <c r="B179" s="98"/>
      <c r="C179" s="98"/>
      <c r="D179" s="98"/>
      <c r="E179" s="98"/>
      <c r="F179" s="98"/>
      <c r="G179" s="98"/>
      <c r="H179" s="98"/>
      <c r="I179" s="98"/>
      <c r="J179" s="98"/>
      <c r="K179" s="99"/>
      <c r="L179" s="98"/>
      <c r="M179" s="98"/>
      <c r="N179" s="99"/>
      <c r="O179" s="98"/>
      <c r="P179" s="98"/>
      <c r="Q179" s="4"/>
    </row>
    <row r="180" spans="1:17" ht="18" x14ac:dyDescent="0.25">
      <c r="A180" s="97"/>
      <c r="B180" s="98"/>
      <c r="C180" s="98"/>
      <c r="D180" s="98"/>
      <c r="E180" s="98"/>
      <c r="F180" s="98"/>
      <c r="G180" s="98"/>
      <c r="H180" s="98"/>
      <c r="I180" s="98"/>
      <c r="J180" s="98"/>
      <c r="K180" s="99"/>
      <c r="L180" s="98"/>
      <c r="M180" s="98"/>
      <c r="N180" s="99"/>
      <c r="O180" s="98"/>
      <c r="P180" s="98"/>
      <c r="Q180" s="4"/>
    </row>
    <row r="181" spans="1:17" ht="18" x14ac:dyDescent="0.25">
      <c r="A181" s="97"/>
      <c r="B181" s="98"/>
      <c r="C181" s="98"/>
      <c r="D181" s="98"/>
      <c r="E181" s="98"/>
      <c r="F181" s="98"/>
      <c r="G181" s="98"/>
      <c r="H181" s="98"/>
      <c r="I181" s="98"/>
      <c r="J181" s="98"/>
      <c r="K181" s="99"/>
      <c r="L181" s="98"/>
      <c r="M181" s="98"/>
      <c r="N181" s="99"/>
      <c r="O181" s="98"/>
      <c r="P181" s="98"/>
      <c r="Q181" s="4"/>
    </row>
    <row r="182" spans="1:17" ht="18" x14ac:dyDescent="0.25">
      <c r="A182" s="97"/>
      <c r="B182" s="98"/>
      <c r="C182" s="98"/>
      <c r="D182" s="98"/>
      <c r="E182" s="98"/>
      <c r="F182" s="98"/>
      <c r="G182" s="98"/>
      <c r="H182" s="98"/>
      <c r="I182" s="98"/>
      <c r="J182" s="98"/>
      <c r="K182" s="99"/>
      <c r="L182" s="98"/>
      <c r="M182" s="98"/>
      <c r="N182" s="99"/>
      <c r="O182" s="98"/>
      <c r="P182" s="98"/>
      <c r="Q182" s="4"/>
    </row>
    <row r="183" spans="1:17" ht="18" x14ac:dyDescent="0.25">
      <c r="A183" s="97"/>
      <c r="B183" s="98"/>
      <c r="C183" s="98"/>
      <c r="D183" s="98"/>
      <c r="E183" s="98"/>
      <c r="F183" s="98"/>
      <c r="G183" s="98"/>
      <c r="H183" s="98"/>
      <c r="I183" s="98"/>
      <c r="J183" s="98"/>
      <c r="K183" s="99"/>
      <c r="L183" s="98"/>
      <c r="M183" s="98"/>
      <c r="N183" s="99"/>
      <c r="O183" s="98"/>
      <c r="P183" s="98"/>
      <c r="Q183" s="4"/>
    </row>
    <row r="184" spans="1:17" ht="18" x14ac:dyDescent="0.25">
      <c r="A184" s="97"/>
      <c r="B184" s="98"/>
      <c r="C184" s="98"/>
      <c r="D184" s="98"/>
      <c r="E184" s="98"/>
      <c r="F184" s="98"/>
      <c r="G184" s="98"/>
      <c r="H184" s="98"/>
      <c r="I184" s="98"/>
      <c r="J184" s="98"/>
      <c r="K184" s="99"/>
      <c r="L184" s="98"/>
      <c r="M184" s="98"/>
      <c r="N184" s="99"/>
      <c r="O184" s="98"/>
      <c r="P184" s="98"/>
      <c r="Q184" s="4"/>
    </row>
    <row r="185" spans="1:17" ht="18" x14ac:dyDescent="0.25">
      <c r="A185" s="97"/>
      <c r="B185" s="98"/>
      <c r="C185" s="98"/>
      <c r="D185" s="98"/>
      <c r="E185" s="98"/>
      <c r="F185" s="98"/>
      <c r="G185" s="98"/>
      <c r="H185" s="98"/>
      <c r="I185" s="98"/>
      <c r="J185" s="98"/>
      <c r="K185" s="99"/>
      <c r="L185" s="98"/>
      <c r="M185" s="98"/>
      <c r="N185" s="99"/>
      <c r="O185" s="98"/>
      <c r="P185" s="98"/>
      <c r="Q185" s="4"/>
    </row>
    <row r="186" spans="1:17" ht="18" x14ac:dyDescent="0.25">
      <c r="A186" s="97"/>
      <c r="B186" s="98"/>
      <c r="C186" s="98"/>
      <c r="D186" s="98"/>
      <c r="E186" s="98"/>
      <c r="F186" s="98"/>
      <c r="G186" s="98"/>
      <c r="H186" s="98"/>
      <c r="I186" s="98"/>
      <c r="J186" s="98"/>
      <c r="K186" s="99"/>
      <c r="L186" s="98"/>
      <c r="M186" s="98"/>
      <c r="N186" s="99"/>
      <c r="O186" s="98"/>
      <c r="P186" s="98"/>
      <c r="Q186" s="4"/>
    </row>
    <row r="187" spans="1:17" ht="18" x14ac:dyDescent="0.25">
      <c r="A187" s="97"/>
      <c r="B187" s="98"/>
      <c r="C187" s="98"/>
      <c r="D187" s="98"/>
      <c r="E187" s="98"/>
      <c r="F187" s="98"/>
      <c r="G187" s="98"/>
      <c r="H187" s="98"/>
      <c r="I187" s="98"/>
      <c r="J187" s="98"/>
      <c r="K187" s="99"/>
      <c r="L187" s="98"/>
      <c r="M187" s="98"/>
      <c r="N187" s="99"/>
      <c r="O187" s="98"/>
      <c r="P187" s="98"/>
      <c r="Q187" s="4"/>
    </row>
    <row r="188" spans="1:17" ht="18" x14ac:dyDescent="0.25">
      <c r="A188" s="97"/>
      <c r="B188" s="98"/>
      <c r="C188" s="98"/>
      <c r="D188" s="98"/>
      <c r="E188" s="98"/>
      <c r="F188" s="98"/>
      <c r="G188" s="98"/>
      <c r="H188" s="98"/>
      <c r="I188" s="98"/>
      <c r="J188" s="98"/>
      <c r="K188" s="99"/>
      <c r="L188" s="98"/>
      <c r="M188" s="98"/>
      <c r="N188" s="99"/>
      <c r="O188" s="98"/>
      <c r="P188" s="98"/>
      <c r="Q188" s="4"/>
    </row>
    <row r="189" spans="1:17" ht="18" x14ac:dyDescent="0.25">
      <c r="A189" s="97"/>
      <c r="B189" s="98"/>
      <c r="C189" s="98"/>
      <c r="D189" s="98"/>
      <c r="E189" s="98"/>
      <c r="F189" s="98"/>
      <c r="G189" s="98"/>
      <c r="H189" s="98"/>
      <c r="I189" s="98"/>
      <c r="J189" s="98"/>
      <c r="K189" s="99"/>
      <c r="L189" s="98"/>
      <c r="M189" s="98"/>
      <c r="N189" s="99"/>
      <c r="O189" s="98"/>
      <c r="P189" s="98"/>
      <c r="Q189" s="4"/>
    </row>
    <row r="190" spans="1:17" ht="18" x14ac:dyDescent="0.25">
      <c r="A190" s="97"/>
      <c r="B190" s="98"/>
      <c r="C190" s="98"/>
      <c r="D190" s="98"/>
      <c r="E190" s="98"/>
      <c r="F190" s="98"/>
      <c r="G190" s="98"/>
      <c r="H190" s="98"/>
      <c r="I190" s="98"/>
      <c r="J190" s="98"/>
      <c r="K190" s="99"/>
      <c r="L190" s="98"/>
      <c r="M190" s="98"/>
      <c r="N190" s="99"/>
      <c r="O190" s="98"/>
      <c r="P190" s="98"/>
      <c r="Q190" s="4"/>
    </row>
    <row r="191" spans="1:17" ht="18" x14ac:dyDescent="0.25">
      <c r="A191" s="97"/>
      <c r="B191" s="98"/>
      <c r="C191" s="98"/>
      <c r="D191" s="98"/>
      <c r="E191" s="98"/>
      <c r="F191" s="98"/>
      <c r="G191" s="98"/>
      <c r="H191" s="98"/>
      <c r="I191" s="98"/>
      <c r="J191" s="98"/>
      <c r="K191" s="99"/>
      <c r="L191" s="98"/>
      <c r="M191" s="98"/>
      <c r="N191" s="99"/>
      <c r="O191" s="98"/>
      <c r="P191" s="98"/>
      <c r="Q191" s="4"/>
    </row>
    <row r="192" spans="1:17" ht="18" x14ac:dyDescent="0.25">
      <c r="A192" s="97"/>
      <c r="B192" s="98"/>
      <c r="C192" s="98"/>
      <c r="D192" s="98"/>
      <c r="E192" s="98"/>
      <c r="F192" s="98"/>
      <c r="G192" s="98"/>
      <c r="H192" s="98"/>
      <c r="I192" s="98"/>
      <c r="J192" s="98"/>
      <c r="K192" s="99"/>
      <c r="L192" s="98"/>
      <c r="M192" s="98"/>
      <c r="N192" s="99"/>
      <c r="O192" s="98"/>
      <c r="P192" s="98"/>
      <c r="Q192" s="4"/>
    </row>
    <row r="193" spans="1:17" ht="18" x14ac:dyDescent="0.25">
      <c r="A193" s="97"/>
      <c r="B193" s="98"/>
      <c r="C193" s="98"/>
      <c r="D193" s="98"/>
      <c r="E193" s="98"/>
      <c r="F193" s="98"/>
      <c r="G193" s="98"/>
      <c r="H193" s="98"/>
      <c r="I193" s="98"/>
      <c r="J193" s="98"/>
      <c r="K193" s="99"/>
      <c r="L193" s="98"/>
      <c r="M193" s="98"/>
      <c r="N193" s="99"/>
      <c r="O193" s="98"/>
      <c r="P193" s="98"/>
      <c r="Q193" s="4"/>
    </row>
    <row r="194" spans="1:17" ht="18" x14ac:dyDescent="0.25">
      <c r="A194" s="97"/>
      <c r="B194" s="98"/>
      <c r="C194" s="98"/>
      <c r="D194" s="98"/>
      <c r="E194" s="98"/>
      <c r="F194" s="98"/>
      <c r="G194" s="98"/>
      <c r="H194" s="98"/>
      <c r="I194" s="98"/>
      <c r="J194" s="98"/>
      <c r="K194" s="99"/>
      <c r="L194" s="98"/>
      <c r="M194" s="98"/>
      <c r="N194" s="99"/>
      <c r="O194" s="98"/>
      <c r="P194" s="98"/>
      <c r="Q194" s="4"/>
    </row>
    <row r="195" spans="1:17" ht="18" x14ac:dyDescent="0.25">
      <c r="A195" s="97"/>
      <c r="B195" s="98"/>
      <c r="C195" s="98"/>
      <c r="D195" s="98"/>
      <c r="E195" s="98"/>
      <c r="F195" s="98"/>
      <c r="G195" s="98"/>
      <c r="H195" s="98"/>
      <c r="I195" s="98"/>
      <c r="J195" s="98"/>
      <c r="K195" s="99"/>
      <c r="L195" s="98"/>
      <c r="M195" s="98"/>
      <c r="N195" s="99"/>
      <c r="O195" s="98"/>
      <c r="P195" s="98"/>
      <c r="Q195" s="4"/>
    </row>
    <row r="196" spans="1:17" ht="18" x14ac:dyDescent="0.25">
      <c r="A196" s="97"/>
      <c r="B196" s="98"/>
      <c r="C196" s="98"/>
      <c r="D196" s="98"/>
      <c r="E196" s="98"/>
      <c r="F196" s="98"/>
      <c r="G196" s="98"/>
      <c r="H196" s="98"/>
      <c r="I196" s="98"/>
      <c r="J196" s="98"/>
      <c r="K196" s="99"/>
      <c r="L196" s="98"/>
      <c r="M196" s="98"/>
      <c r="N196" s="99"/>
      <c r="O196" s="98"/>
      <c r="P196" s="98"/>
      <c r="Q196" s="4"/>
    </row>
    <row r="197" spans="1:17" ht="18" x14ac:dyDescent="0.25">
      <c r="A197" s="97"/>
      <c r="B197" s="98"/>
      <c r="C197" s="98"/>
      <c r="D197" s="98"/>
      <c r="E197" s="98"/>
      <c r="F197" s="98"/>
      <c r="G197" s="98"/>
      <c r="H197" s="98"/>
      <c r="I197" s="98"/>
      <c r="J197" s="98"/>
      <c r="K197" s="99"/>
      <c r="L197" s="98"/>
      <c r="M197" s="98"/>
      <c r="N197" s="99"/>
      <c r="O197" s="98"/>
      <c r="P197" s="98"/>
      <c r="Q197" s="4"/>
    </row>
    <row r="198" spans="1:17" ht="18" x14ac:dyDescent="0.25">
      <c r="A198" s="97"/>
      <c r="B198" s="98"/>
      <c r="C198" s="98"/>
      <c r="D198" s="98"/>
      <c r="E198" s="98"/>
      <c r="F198" s="98"/>
      <c r="G198" s="98"/>
      <c r="H198" s="98"/>
      <c r="I198" s="98"/>
      <c r="J198" s="98"/>
      <c r="K198" s="99"/>
      <c r="L198" s="98"/>
      <c r="M198" s="98"/>
      <c r="N198" s="99"/>
      <c r="O198" s="98"/>
      <c r="P198" s="98"/>
      <c r="Q198" s="4"/>
    </row>
    <row r="199" spans="1:17" ht="18" x14ac:dyDescent="0.25">
      <c r="A199" s="97"/>
      <c r="B199" s="98"/>
      <c r="C199" s="98"/>
      <c r="D199" s="98"/>
      <c r="E199" s="98"/>
      <c r="F199" s="98"/>
      <c r="G199" s="98"/>
      <c r="H199" s="98"/>
      <c r="I199" s="98"/>
      <c r="J199" s="98"/>
      <c r="K199" s="99"/>
      <c r="L199" s="98"/>
      <c r="M199" s="98"/>
      <c r="N199" s="99"/>
      <c r="O199" s="98"/>
      <c r="P199" s="98"/>
      <c r="Q199" s="4"/>
    </row>
    <row r="200" spans="1:17" ht="18" x14ac:dyDescent="0.25">
      <c r="A200" s="97"/>
      <c r="B200" s="98"/>
      <c r="C200" s="98"/>
      <c r="D200" s="98"/>
      <c r="E200" s="98"/>
      <c r="F200" s="98"/>
      <c r="G200" s="98"/>
      <c r="H200" s="98"/>
      <c r="I200" s="98"/>
      <c r="J200" s="98"/>
      <c r="K200" s="99"/>
      <c r="L200" s="98"/>
      <c r="M200" s="98"/>
      <c r="N200" s="99"/>
      <c r="O200" s="98"/>
      <c r="P200" s="98"/>
      <c r="Q200" s="4"/>
    </row>
    <row r="201" spans="1:17" ht="18" x14ac:dyDescent="0.25">
      <c r="A201" s="97"/>
      <c r="B201" s="98"/>
      <c r="C201" s="98"/>
      <c r="D201" s="98"/>
      <c r="E201" s="98"/>
      <c r="F201" s="98"/>
      <c r="G201" s="98"/>
      <c r="H201" s="98"/>
      <c r="I201" s="98"/>
      <c r="J201" s="98"/>
      <c r="K201" s="99"/>
      <c r="L201" s="98"/>
      <c r="M201" s="98"/>
      <c r="N201" s="99"/>
      <c r="O201" s="98"/>
      <c r="P201" s="98"/>
      <c r="Q201" s="4"/>
    </row>
    <row r="202" spans="1:17" ht="18" x14ac:dyDescent="0.25">
      <c r="A202" s="97"/>
      <c r="B202" s="98"/>
      <c r="C202" s="98"/>
      <c r="D202" s="98"/>
      <c r="E202" s="98"/>
      <c r="F202" s="98"/>
      <c r="G202" s="98"/>
      <c r="H202" s="98"/>
      <c r="I202" s="98"/>
      <c r="J202" s="98"/>
      <c r="K202" s="99"/>
      <c r="L202" s="98"/>
      <c r="M202" s="98"/>
      <c r="N202" s="99"/>
      <c r="O202" s="98"/>
      <c r="P202" s="98"/>
      <c r="Q202" s="4"/>
    </row>
    <row r="203" spans="1:17" ht="18" x14ac:dyDescent="0.25">
      <c r="A203" s="97"/>
      <c r="B203" s="98"/>
      <c r="C203" s="98"/>
      <c r="D203" s="98"/>
      <c r="E203" s="98"/>
      <c r="F203" s="98"/>
      <c r="G203" s="98"/>
      <c r="H203" s="98"/>
      <c r="I203" s="98"/>
      <c r="J203" s="98"/>
      <c r="K203" s="99"/>
      <c r="L203" s="98"/>
      <c r="M203" s="98"/>
      <c r="N203" s="99"/>
      <c r="O203" s="98"/>
      <c r="P203" s="98"/>
      <c r="Q203" s="4"/>
    </row>
    <row r="204" spans="1:17" ht="15" customHeight="1" x14ac:dyDescent="0.25">
      <c r="Q204" s="4"/>
    </row>
    <row r="205" spans="1:17" ht="18.75" customHeight="1" x14ac:dyDescent="0.25">
      <c r="Q205" s="4"/>
    </row>
    <row r="206" spans="1:17" ht="18.75" customHeight="1" x14ac:dyDescent="0.25">
      <c r="Q206" s="4"/>
    </row>
    <row r="207" spans="1:17" ht="18.75" customHeight="1" x14ac:dyDescent="0.25">
      <c r="Q207" s="4"/>
    </row>
  </sheetData>
  <sheetProtection algorithmName="SHA-512" hashValue="PN6NnBm8/5k12wP0Vc9F2VME138VKAeT26MzL2jAcKBSgInehPC0suuv7s/TJVBlZPgokkSmYqGZt4ToLb2ngA==" saltValue="dvrVxbciLBRL20/I6jEbTA==" spinCount="100000" sheet="1" objects="1" scenarios="1"/>
  <mergeCells count="29">
    <mergeCell ref="A7:A10"/>
    <mergeCell ref="B7:E7"/>
    <mergeCell ref="G8:G10"/>
    <mergeCell ref="H8:H10"/>
    <mergeCell ref="I8:I10"/>
    <mergeCell ref="J8:J10"/>
    <mergeCell ref="K8:M8"/>
    <mergeCell ref="P9:P10"/>
    <mergeCell ref="K9:K10"/>
    <mergeCell ref="L9:L10"/>
    <mergeCell ref="M9:M10"/>
    <mergeCell ref="N9:N10"/>
    <mergeCell ref="O9:O10"/>
    <mergeCell ref="A2:P2"/>
    <mergeCell ref="F7:P7"/>
    <mergeCell ref="B8:B10"/>
    <mergeCell ref="C8:C10"/>
    <mergeCell ref="D8:D10"/>
    <mergeCell ref="E8:E10"/>
    <mergeCell ref="F8:F10"/>
    <mergeCell ref="A3:H3"/>
    <mergeCell ref="I3:P3"/>
    <mergeCell ref="A4:H4"/>
    <mergeCell ref="I4:P4"/>
    <mergeCell ref="A5:H5"/>
    <mergeCell ref="I5:P5"/>
    <mergeCell ref="A6:H6"/>
    <mergeCell ref="I6:P6"/>
    <mergeCell ref="N8:P8"/>
  </mergeCells>
  <pageMargins left="0.7" right="0.7" top="0.75" bottom="0.75" header="0.3" footer="0.3"/>
  <pageSetup scale="47" orientation="portrait" horizontalDpi="200" verticalDpi="200" r:id="rId1"/>
  <colBreaks count="1" manualBreakCount="1">
    <brk id="16" min="2" max="20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پردازش!$O$8:$O$9</xm:f>
          </x14:formula1>
          <xm:sqref>I6:P6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.28515625" style="13" bestFit="1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80" t="s">
        <v>18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3" t="s">
        <v>19</v>
      </c>
      <c r="R2" s="14"/>
      <c r="S2" s="15" t="e">
        <f>پردازش!L8</f>
        <v>#DIV/0!</v>
      </c>
      <c r="V2" s="16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84"/>
      <c r="R3" s="14" t="s">
        <v>31</v>
      </c>
      <c r="S3" s="20">
        <f>پردازش!L7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lede5P5zQwnWBgh8L92CMJnD0tCVR8suH5fk0ndwfQAGhI33mhUEgaoTE49S9/8Q6g7Db9UewyFyFdIQeEsLGQ==" saltValue="cOJXZ/dl5J+5sSg6YP1rM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" style="13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80" t="s">
        <v>18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3" t="s">
        <v>19</v>
      </c>
      <c r="R2" s="14"/>
      <c r="S2" s="15" t="e">
        <f>پردازش!L9</f>
        <v>#DIV/0!</v>
      </c>
      <c r="V2" s="16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84"/>
      <c r="R3" s="14" t="s">
        <v>31</v>
      </c>
      <c r="S3" s="20">
        <f>پردازش!L7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PfTB5TyPv6piHWCIS4xr6CLg26h0zm85jNnVIdKpI+mqZOKpiCbCCgM7vLe8ukZmyVT6KXfwOIZWrbPRBJczNw==" saltValue="aS5ji8bkumy2KLv8dY+TV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3"/>
    <col min="2" max="2" width="6" style="13" bestFit="1" customWidth="1"/>
    <col min="3" max="9" width="6.85546875" style="13" bestFit="1" customWidth="1"/>
    <col min="10" max="10" width="6" style="13" customWidth="1"/>
    <col min="11" max="11" width="5.28515625" style="13" customWidth="1"/>
    <col min="12" max="13" width="6" style="13" customWidth="1"/>
    <col min="14" max="14" width="5.5703125" style="13" customWidth="1"/>
    <col min="15" max="16" width="5.85546875" style="13" customWidth="1"/>
    <col min="17" max="17" width="6.28515625" style="13" customWidth="1"/>
    <col min="18" max="18" width="6.42578125" style="13" customWidth="1"/>
    <col min="19" max="19" width="5" style="13" customWidth="1"/>
    <col min="20" max="20" width="3.85546875" style="13" customWidth="1"/>
    <col min="21" max="21" width="3" style="13" customWidth="1"/>
    <col min="22" max="22" width="3.42578125" style="13" customWidth="1"/>
    <col min="23" max="23" width="5.7109375" style="13" customWidth="1"/>
    <col min="24" max="39" width="9.140625" style="13"/>
    <col min="40" max="16384" width="9.140625" style="1"/>
  </cols>
  <sheetData>
    <row r="1" spans="2:38" x14ac:dyDescent="0.25">
      <c r="B1" s="88" t="s">
        <v>14</v>
      </c>
      <c r="C1" s="88" t="s">
        <v>13</v>
      </c>
      <c r="D1" s="88" t="s">
        <v>12</v>
      </c>
      <c r="E1" s="88" t="s">
        <v>11</v>
      </c>
      <c r="F1" s="88" t="s">
        <v>10</v>
      </c>
      <c r="G1" s="88" t="s">
        <v>9</v>
      </c>
      <c r="H1" s="88" t="s">
        <v>15</v>
      </c>
      <c r="I1" s="88" t="s">
        <v>8</v>
      </c>
      <c r="J1" s="88" t="s">
        <v>6</v>
      </c>
      <c r="K1" s="88" t="s">
        <v>5</v>
      </c>
      <c r="L1" s="88" t="s">
        <v>4</v>
      </c>
      <c r="M1" s="88" t="s">
        <v>3</v>
      </c>
      <c r="N1" s="88" t="s">
        <v>2</v>
      </c>
      <c r="O1" s="88" t="s">
        <v>1</v>
      </c>
      <c r="P1" s="88" t="s">
        <v>0</v>
      </c>
    </row>
    <row r="2" spans="2:38" x14ac:dyDescent="0.2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2:38" ht="15" customHeight="1" x14ac:dyDescent="0.25">
      <c r="B3" s="80" t="s">
        <v>21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89" t="s">
        <v>22</v>
      </c>
      <c r="R3" s="89"/>
    </row>
    <row r="4" spans="2:38" x14ac:dyDescent="0.25">
      <c r="B4" s="88">
        <v>67</v>
      </c>
      <c r="C4" s="88">
        <v>43</v>
      </c>
      <c r="D4" s="88">
        <v>30</v>
      </c>
      <c r="E4" s="88">
        <v>23</v>
      </c>
      <c r="F4" s="88">
        <v>18</v>
      </c>
      <c r="G4" s="88">
        <v>15</v>
      </c>
      <c r="H4" s="88">
        <v>12</v>
      </c>
      <c r="I4" s="88">
        <v>10</v>
      </c>
      <c r="J4" s="88">
        <v>9</v>
      </c>
      <c r="K4" s="88">
        <v>8</v>
      </c>
      <c r="L4" s="88">
        <v>7</v>
      </c>
      <c r="M4" s="88">
        <v>6</v>
      </c>
      <c r="N4" s="88">
        <v>5</v>
      </c>
      <c r="O4" s="88">
        <v>4</v>
      </c>
      <c r="P4" s="88">
        <v>3</v>
      </c>
      <c r="Q4" s="89" t="s">
        <v>20</v>
      </c>
      <c r="R4" s="89"/>
      <c r="S4" s="30">
        <v>-100</v>
      </c>
      <c r="U4" s="13" t="s">
        <v>32</v>
      </c>
      <c r="W4" s="13" t="e">
        <f>پردازش!L12</f>
        <v>#DIV/0!</v>
      </c>
      <c r="Y4" s="13" t="e">
        <f>IF(X5&gt;0,X5,"Reject")</f>
        <v>#DIV/0!</v>
      </c>
    </row>
    <row r="5" spans="2:38" x14ac:dyDescent="0.25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31" t="s">
        <v>34</v>
      </c>
      <c r="R5" s="32" t="s">
        <v>33</v>
      </c>
      <c r="V5" s="33" t="s">
        <v>31</v>
      </c>
      <c r="W5" s="13">
        <f>IF(پردازش!L7=11,10,IF(AND(پردازش!L7&lt;=14,پردازش!L7&gt;=12),12,IF(AND(پردازش!L7&lt;=17,پردازش!L7&gt;=15),15,IF(AND(پردازش!L7&lt;=22,پردازش!L7&gt;=18),18,IF(AND(پردازش!L7&lt;=29,پردازش!L7&gt;=23),23,IF(AND(پردازش!L7&lt;=42,پردازش!L7&gt;=30),30,IF(AND(پردازش!L7&lt;=66,پردازش!L7&gt;=43),43,IF(پردازش!L7&gt;=67,67,پردازش!L7))))))))</f>
        <v>0</v>
      </c>
      <c r="X5" s="13" t="e">
        <f>SUM(X6:AL42)</f>
        <v>#DIV/0!</v>
      </c>
    </row>
    <row r="6" spans="2:38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21">
        <v>1.05</v>
      </c>
      <c r="X6" s="13" t="e">
        <f>IF(AND($W$5=$B$4,$W$4&gt;=B6),Q6,0)</f>
        <v>#DIV/0!</v>
      </c>
      <c r="Y6" s="13" t="e">
        <f>IF(AND($W$5=$C$4,$W$4&gt;=C6),Q6,0)</f>
        <v>#DIV/0!</v>
      </c>
      <c r="Z6" s="13" t="e">
        <f>IF(AND($W$5=$D$4,$W$4&gt;=D6),Q6,0)</f>
        <v>#DIV/0!</v>
      </c>
      <c r="AA6" s="13" t="e">
        <f>IF(AND($W$5=$E$4,$W$4&gt;=E6),Q6,0)</f>
        <v>#DIV/0!</v>
      </c>
      <c r="AB6" s="13" t="e">
        <f>IF(AND($W$5=$F$4,$W$4&gt;=F6),Q6,0)</f>
        <v>#DIV/0!</v>
      </c>
      <c r="AC6" s="13" t="e">
        <f>IF(AND($W$5=$G$4,$W$4&gt;=G6),Q6,0)</f>
        <v>#DIV/0!</v>
      </c>
      <c r="AD6" s="13" t="e">
        <f>IF(AND($W$5=$H$4,$W$4&gt;=H6),Q6,0)</f>
        <v>#DIV/0!</v>
      </c>
      <c r="AE6" s="13" t="e">
        <f>IF(AND($W$5=$I$4,$W$4&gt;=I6),Q6,0)</f>
        <v>#DIV/0!</v>
      </c>
      <c r="AF6" s="13" t="e">
        <f>IF(AND($W$5=$J$4,$W$4&gt;=J6),Q6,0)</f>
        <v>#DIV/0!</v>
      </c>
      <c r="AG6" s="13" t="e">
        <f>IF(AND($W$5=$K$4,$W$4&gt;=K6),Q6,0)</f>
        <v>#DIV/0!</v>
      </c>
      <c r="AH6" s="13" t="s">
        <v>7</v>
      </c>
      <c r="AI6" s="13" t="s">
        <v>7</v>
      </c>
      <c r="AJ6" s="13" t="s">
        <v>7</v>
      </c>
      <c r="AK6" s="13" t="s">
        <v>7</v>
      </c>
      <c r="AL6" s="13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1.05</v>
      </c>
      <c r="R7" s="23">
        <v>1.04</v>
      </c>
      <c r="X7" s="13" t="e">
        <f>IF(AND($W$5=$B$4,$W$4&gt;=B7,$W$4&lt;B6),Q7,0)</f>
        <v>#DIV/0!</v>
      </c>
      <c r="Y7" s="13" t="e">
        <f>IF(AND($W$5=$C$4,$W$4&gt;=C7,$W$4&lt;C6),Q7,0)</f>
        <v>#DIV/0!</v>
      </c>
      <c r="Z7" s="13" t="e">
        <f>IF(AND($W$5=$D$4,$W$4&gt;=D7,$W$4&lt;D6),Q7,0)</f>
        <v>#DIV/0!</v>
      </c>
      <c r="AA7" s="13" t="e">
        <f>IF(AND($W$5=$E$4,$W$4&gt;=E7,$W$4&lt;E6),Q7,0)</f>
        <v>#DIV/0!</v>
      </c>
      <c r="AB7" s="13" t="e">
        <f>IF(AND($W$5=$F$4,$W$4&gt;=F7,$W$4&lt;F6),Q7,0)</f>
        <v>#DIV/0!</v>
      </c>
      <c r="AC7" s="13" t="e">
        <f>IF(AND($W$5=$G$4,$W$4&gt;=G7,$W$4&lt;G6),Q7,0)</f>
        <v>#DIV/0!</v>
      </c>
      <c r="AD7" s="13" t="e">
        <f>IF(AND($W$5=$H$4,$W$4&gt;=H7,$W$4&lt;H6),Q7,0)</f>
        <v>#DIV/0!</v>
      </c>
      <c r="AE7" s="13" t="e">
        <f>IF(AND($W$5=$I$4,$W$4&gt;=I7,$W$4&lt;I6),Q7,0)</f>
        <v>#DIV/0!</v>
      </c>
      <c r="AF7" s="13" t="e">
        <f>IF(AND($W$5=$J$4,$W$4&gt;=J7,$W$4&lt;J6),Q7,0)</f>
        <v>#DIV/0!</v>
      </c>
      <c r="AG7" s="13" t="e">
        <f>IF(AND($W$5=$K$4,$W$4&gt;=K7,$W$4&lt;K6),Q7,0)</f>
        <v>#DIV/0!</v>
      </c>
      <c r="AH7" s="13" t="e">
        <f>IF(AND($W$5=$L$4,$W$4&gt;=L7),Q7,0)</f>
        <v>#DIV/0!</v>
      </c>
      <c r="AI7" s="13" t="s">
        <v>7</v>
      </c>
      <c r="AJ7" s="13" t="s">
        <v>7</v>
      </c>
      <c r="AK7" s="13" t="s">
        <v>7</v>
      </c>
      <c r="AL7" s="13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1.05</v>
      </c>
      <c r="R8" s="23">
        <v>1.03</v>
      </c>
      <c r="X8" s="13" t="e">
        <f>IF(AND($W$5=$B$4,$W$4&gt;=B8,$W$4&lt;B7),Q8,0)</f>
        <v>#DIV/0!</v>
      </c>
      <c r="Y8" s="13" t="e">
        <f>IF(AND($W$5=$C$4,$W$4&gt;=C8,$W$4&lt;C7),Q8,0)</f>
        <v>#DIV/0!</v>
      </c>
      <c r="Z8" s="13" t="e">
        <f>IF(AND($W$5=$D$4,$W$4&gt;=D8,$W$4&lt;D7),Q8,0)</f>
        <v>#DIV/0!</v>
      </c>
      <c r="AA8" s="13" t="e">
        <f>IF(AND($W$5=$E$4,$W$4&gt;=E8,$W$4&lt;E7),Q8,0)</f>
        <v>#DIV/0!</v>
      </c>
      <c r="AB8" s="13" t="e">
        <f t="shared" ref="AB8:AB41" si="0">IF(AND($W$5=$F$4,$W$4&gt;=F8,$W$4&lt;F7),Q8,0)</f>
        <v>#DIV/0!</v>
      </c>
      <c r="AC8" s="13" t="e">
        <f>IF(AND($W$5=$G$4,$W$4&gt;=G8,$W$4&lt;G7),Q8,0)</f>
        <v>#DIV/0!</v>
      </c>
      <c r="AD8" s="13" t="e">
        <f>IF(AND($W$5=$H$4,$W$4&gt;=H8,$W$4&lt;H7),Q8,0)</f>
        <v>#DIV/0!</v>
      </c>
      <c r="AE8" s="13" t="e">
        <f>IF(AND($W$5=$I$4,$W$4&gt;=I8,$W$4&lt;I7),Q8,0)</f>
        <v>#DIV/0!</v>
      </c>
      <c r="AF8" s="13" t="e">
        <f t="shared" ref="AF8:AF41" si="1">IF(AND($W$5=$J$4,$W$4&gt;=J8,$W$4&lt;J7),Q8,0)</f>
        <v>#DIV/0!</v>
      </c>
      <c r="AG8" s="13" t="e">
        <f t="shared" ref="AG8:AG41" si="2">IF(AND($W$5=$K$4,$W$4&gt;=K8,$W$4&lt;K7),Q8,0)</f>
        <v>#DIV/0!</v>
      </c>
      <c r="AH8" s="13" t="e">
        <f>IF(AND($W$5=$L$4,$W$4&gt;=L8,$W$4&lt;L7),Q8,0)</f>
        <v>#DIV/0!</v>
      </c>
      <c r="AI8" s="13" t="e">
        <f>IF(AND($W$5=$M$4,$W$4&gt;=M8),Q8,0)</f>
        <v>#DIV/0!</v>
      </c>
      <c r="AJ8" s="13" t="s">
        <v>7</v>
      </c>
      <c r="AK8" s="13" t="s">
        <v>7</v>
      </c>
      <c r="AL8" s="13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1.05</v>
      </c>
      <c r="R9" s="23">
        <v>1.02</v>
      </c>
      <c r="X9" s="13" t="e">
        <f t="shared" ref="X9:X41" si="3">IF(AND($W$5=$B$4,$W$4&gt;=B9,$W$4&lt;B8),Q9,0)</f>
        <v>#DIV/0!</v>
      </c>
      <c r="Y9" s="13" t="e">
        <f t="shared" ref="Y9:Y41" si="4">IF(AND($W$5=$C$4,$W$4&gt;=C9,$W$4&lt;C8),Q9,0)</f>
        <v>#DIV/0!</v>
      </c>
      <c r="Z9" s="13" t="e">
        <f t="shared" ref="Z9:Z41" si="5">IF(AND($W$5=$D$4,$W$4&gt;=D9,$W$4&lt;D8),Q9,0)</f>
        <v>#DIV/0!</v>
      </c>
      <c r="AA9" s="13" t="e">
        <f t="shared" ref="AA9:AA41" si="6">IF(AND($W$5=$E$4,$W$4&gt;=E9,$W$4&lt;E8),Q9,0)</f>
        <v>#DIV/0!</v>
      </c>
      <c r="AB9" s="13" t="e">
        <f t="shared" si="0"/>
        <v>#DIV/0!</v>
      </c>
      <c r="AC9" s="13" t="e">
        <f t="shared" ref="AC9:AC41" si="7">IF(AND($W$5=$G$4,$W$4&gt;=G9,$W$4&lt;G8),Q9,0)</f>
        <v>#DIV/0!</v>
      </c>
      <c r="AD9" s="13" t="e">
        <f>IF(AND($W$5=$H$4,$W$4&gt;=H9,$W$4&lt;H8),Q9,0)</f>
        <v>#DIV/0!</v>
      </c>
      <c r="AE9" s="13" t="e">
        <f>IF(AND($W$5=$I$4,$W$4&gt;=I9,$W$4&lt;I8),Q9,0)</f>
        <v>#DIV/0!</v>
      </c>
      <c r="AF9" s="13" t="e">
        <f t="shared" si="1"/>
        <v>#DIV/0!</v>
      </c>
      <c r="AG9" s="13" t="e">
        <f>IF(AND($W$5=$K$4,$W$4&gt;=K9,$W$4&lt;K8),Q9,0)</f>
        <v>#DIV/0!</v>
      </c>
      <c r="AH9" s="13" t="e">
        <f t="shared" ref="AH9:AH40" si="8">IF(AND($W$5=$L$4,$W$4&gt;=L9,$W$4&lt;L8),Q9,0)</f>
        <v>#DIV/0!</v>
      </c>
      <c r="AI9" s="13" t="e">
        <f>IF(AND($W$5=$M$4,$W$4&gt;=M9,$W$4&lt;M8),Q9,0)</f>
        <v>#DIV/0!</v>
      </c>
      <c r="AJ9" s="13" t="s">
        <v>7</v>
      </c>
      <c r="AK9" s="13" t="s">
        <v>7</v>
      </c>
      <c r="AL9" s="13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1.05</v>
      </c>
      <c r="R10" s="23">
        <v>1.01</v>
      </c>
      <c r="X10" s="13" t="e">
        <f t="shared" si="3"/>
        <v>#DIV/0!</v>
      </c>
      <c r="Y10" s="13" t="e">
        <f t="shared" si="4"/>
        <v>#DIV/0!</v>
      </c>
      <c r="Z10" s="13" t="e">
        <f>IF(AND($W$5=$D$4,$W$4&gt;=D10,$W$4&lt;D9),Q10,0)</f>
        <v>#DIV/0!</v>
      </c>
      <c r="AA10" s="13" t="e">
        <f t="shared" si="6"/>
        <v>#DIV/0!</v>
      </c>
      <c r="AB10" s="13" t="e">
        <f t="shared" si="0"/>
        <v>#DIV/0!</v>
      </c>
      <c r="AC10" s="13" t="e">
        <f>IF(AND($W$5=$G$4,$W$4&gt;=G10,$W$4&lt;G9),Q10,0)</f>
        <v>#DIV/0!</v>
      </c>
      <c r="AD10" s="13" t="e">
        <f t="shared" ref="AD10:AD41" si="9">IF(AND($W$5=$H$4,$W$4&gt;=H10,$W$4&lt;H9),Q10,0)</f>
        <v>#DIV/0!</v>
      </c>
      <c r="AE10" s="13" t="e">
        <f t="shared" ref="AE10:AE41" si="10">IF(AND($W$5=$I$4,$W$4&gt;=I10,$W$4&lt;I9),Q10,0)</f>
        <v>#DIV/0!</v>
      </c>
      <c r="AF10" s="13" t="e">
        <f t="shared" si="1"/>
        <v>#DIV/0!</v>
      </c>
      <c r="AG10" s="13" t="e">
        <f t="shared" si="2"/>
        <v>#DIV/0!</v>
      </c>
      <c r="AH10" s="13" t="e">
        <f t="shared" si="8"/>
        <v>#DIV/0!</v>
      </c>
      <c r="AI10" s="13" t="e">
        <f t="shared" ref="AI10:AI41" si="11">IF(AND($W$5=$M$4,$W$4&gt;=M10,$W$4&lt;M9),Q10,0)</f>
        <v>#DIV/0!</v>
      </c>
      <c r="AJ10" s="13" t="e">
        <f>IF(AND($W$5=$N$4,$W$4&gt;=N10),Q10,0)</f>
        <v>#DIV/0!</v>
      </c>
      <c r="AK10" s="13" t="e">
        <f>IF(AND($W$5=$O$4,$W$4&gt;=O10),Q10,0)</f>
        <v>#DIV/0!</v>
      </c>
      <c r="AL10" s="13" t="e">
        <f>IF(AND($W$5=$P$4,$W$4&gt;=P10),Q10,0)</f>
        <v>#DIV/0!</v>
      </c>
    </row>
    <row r="11" spans="2:38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6">
        <v>85</v>
      </c>
      <c r="J11" s="21">
        <v>84</v>
      </c>
      <c r="K11" s="26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1.05</v>
      </c>
      <c r="R11" s="21">
        <v>1</v>
      </c>
      <c r="X11" s="13" t="e">
        <f t="shared" si="3"/>
        <v>#DIV/0!</v>
      </c>
      <c r="Y11" s="13" t="e">
        <f t="shared" si="4"/>
        <v>#DIV/0!</v>
      </c>
      <c r="Z11" s="13" t="e">
        <f t="shared" si="5"/>
        <v>#DIV/0!</v>
      </c>
      <c r="AA11" s="13" t="e">
        <f t="shared" si="6"/>
        <v>#DIV/0!</v>
      </c>
      <c r="AB11" s="13" t="e">
        <f t="shared" si="0"/>
        <v>#DIV/0!</v>
      </c>
      <c r="AC11" s="13" t="e">
        <f t="shared" si="7"/>
        <v>#DIV/0!</v>
      </c>
      <c r="AD11" s="13" t="e">
        <f t="shared" si="9"/>
        <v>#DIV/0!</v>
      </c>
      <c r="AE11" s="13" t="e">
        <f t="shared" si="10"/>
        <v>#DIV/0!</v>
      </c>
      <c r="AF11" s="13" t="e">
        <f t="shared" si="1"/>
        <v>#DIV/0!</v>
      </c>
      <c r="AG11" s="13" t="e">
        <f t="shared" si="2"/>
        <v>#DIV/0!</v>
      </c>
      <c r="AH11" s="13" t="e">
        <f t="shared" si="8"/>
        <v>#DIV/0!</v>
      </c>
      <c r="AI11" s="13" t="e">
        <f t="shared" si="11"/>
        <v>#DIV/0!</v>
      </c>
      <c r="AJ11" s="13" t="e">
        <f>IF(AND($W$5=$N$4,$W$4&gt;=N11,$W$4&lt;N10),Q11,0)</f>
        <v>#DIV/0!</v>
      </c>
      <c r="AK11" s="13" t="e">
        <f>IF(AND($W$5=$O$4,$W$4&gt;=O11,$W$4&lt;O10),Q11,0)</f>
        <v>#DIV/0!</v>
      </c>
      <c r="AL11" s="13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7">
        <v>83</v>
      </c>
      <c r="J12" s="23">
        <v>82</v>
      </c>
      <c r="K12" s="27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1.04</v>
      </c>
      <c r="R12" s="23">
        <v>0.99</v>
      </c>
      <c r="X12" s="13" t="e">
        <f>IF(AND($W$5=$B$4,$W$4&gt;=B12,$W$4&lt;B11),Q12,0)</f>
        <v>#DIV/0!</v>
      </c>
      <c r="Y12" s="13" t="e">
        <f t="shared" si="4"/>
        <v>#DIV/0!</v>
      </c>
      <c r="Z12" s="13" t="e">
        <f t="shared" si="5"/>
        <v>#DIV/0!</v>
      </c>
      <c r="AA12" s="13" t="e">
        <f t="shared" si="6"/>
        <v>#DIV/0!</v>
      </c>
      <c r="AB12" s="13" t="e">
        <f t="shared" si="0"/>
        <v>#DIV/0!</v>
      </c>
      <c r="AC12" s="13" t="e">
        <f t="shared" si="7"/>
        <v>#DIV/0!</v>
      </c>
      <c r="AD12" s="13" t="e">
        <f t="shared" si="9"/>
        <v>#DIV/0!</v>
      </c>
      <c r="AE12" s="13" t="e">
        <f t="shared" si="10"/>
        <v>#DIV/0!</v>
      </c>
      <c r="AF12" s="13" t="e">
        <f t="shared" si="1"/>
        <v>#DIV/0!</v>
      </c>
      <c r="AG12" s="13" t="e">
        <f t="shared" si="2"/>
        <v>#DIV/0!</v>
      </c>
      <c r="AH12" s="13" t="e">
        <f t="shared" si="8"/>
        <v>#DIV/0!</v>
      </c>
      <c r="AI12" s="13" t="e">
        <f t="shared" si="11"/>
        <v>#DIV/0!</v>
      </c>
      <c r="AJ12" s="13" t="e">
        <f t="shared" ref="AJ12:AJ41" si="12">IF(AND($W$5=$N$4,$W$4&gt;=N12,$W$4&lt;N11),Q12,0)</f>
        <v>#DIV/0!</v>
      </c>
      <c r="AK12" s="13" t="e">
        <f t="shared" ref="AK12:AK41" si="13">IF(AND($W$5=$O$4,$W$4&gt;=O12,$W$4&lt;O11),Q12,0)</f>
        <v>#DIV/0!</v>
      </c>
      <c r="AL12" s="13" t="e">
        <f t="shared" ref="AL12:AL41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7">
        <v>81</v>
      </c>
      <c r="J13" s="23">
        <v>80</v>
      </c>
      <c r="K13" s="27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1.03</v>
      </c>
      <c r="R13" s="23">
        <v>0.98</v>
      </c>
      <c r="X13" s="13" t="e">
        <f t="shared" si="3"/>
        <v>#DIV/0!</v>
      </c>
      <c r="Y13" s="13" t="e">
        <f t="shared" si="4"/>
        <v>#DIV/0!</v>
      </c>
      <c r="Z13" s="13" t="e">
        <f t="shared" si="5"/>
        <v>#DIV/0!</v>
      </c>
      <c r="AA13" s="13" t="e">
        <f t="shared" si="6"/>
        <v>#DIV/0!</v>
      </c>
      <c r="AB13" s="13" t="e">
        <f t="shared" si="0"/>
        <v>#DIV/0!</v>
      </c>
      <c r="AC13" s="13" t="e">
        <f t="shared" si="7"/>
        <v>#DIV/0!</v>
      </c>
      <c r="AD13" s="13" t="e">
        <f t="shared" si="9"/>
        <v>#DIV/0!</v>
      </c>
      <c r="AE13" s="13" t="e">
        <f t="shared" si="10"/>
        <v>#DIV/0!</v>
      </c>
      <c r="AF13" s="13" t="e">
        <f t="shared" si="1"/>
        <v>#DIV/0!</v>
      </c>
      <c r="AG13" s="13" t="e">
        <f t="shared" si="2"/>
        <v>#DIV/0!</v>
      </c>
      <c r="AH13" s="13" t="e">
        <f t="shared" si="8"/>
        <v>#DIV/0!</v>
      </c>
      <c r="AI13" s="13" t="e">
        <f t="shared" si="11"/>
        <v>#DIV/0!</v>
      </c>
      <c r="AJ13" s="13" t="e">
        <f t="shared" si="12"/>
        <v>#DIV/0!</v>
      </c>
      <c r="AK13" s="13" t="e">
        <f t="shared" si="13"/>
        <v>#DIV/0!</v>
      </c>
      <c r="AL13" s="13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7">
        <v>79</v>
      </c>
      <c r="J14" s="23">
        <v>78</v>
      </c>
      <c r="K14" s="27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1.02</v>
      </c>
      <c r="R14" s="23">
        <v>0.97</v>
      </c>
      <c r="X14" s="13" t="e">
        <f t="shared" si="3"/>
        <v>#DIV/0!</v>
      </c>
      <c r="Y14" s="13" t="e">
        <f t="shared" si="4"/>
        <v>#DIV/0!</v>
      </c>
      <c r="Z14" s="13" t="e">
        <f t="shared" si="5"/>
        <v>#DIV/0!</v>
      </c>
      <c r="AA14" s="13" t="e">
        <f t="shared" si="6"/>
        <v>#DIV/0!</v>
      </c>
      <c r="AB14" s="13" t="e">
        <f t="shared" si="0"/>
        <v>#DIV/0!</v>
      </c>
      <c r="AC14" s="13" t="e">
        <f t="shared" si="7"/>
        <v>#DIV/0!</v>
      </c>
      <c r="AD14" s="13" t="e">
        <f t="shared" si="9"/>
        <v>#DIV/0!</v>
      </c>
      <c r="AE14" s="13" t="e">
        <f t="shared" si="10"/>
        <v>#DIV/0!</v>
      </c>
      <c r="AF14" s="13" t="e">
        <f t="shared" si="1"/>
        <v>#DIV/0!</v>
      </c>
      <c r="AG14" s="13" t="e">
        <f t="shared" si="2"/>
        <v>#DIV/0!</v>
      </c>
      <c r="AH14" s="13" t="e">
        <f t="shared" si="8"/>
        <v>#DIV/0!</v>
      </c>
      <c r="AI14" s="13" t="e">
        <f t="shared" si="11"/>
        <v>#DIV/0!</v>
      </c>
      <c r="AJ14" s="13" t="e">
        <f t="shared" si="12"/>
        <v>#DIV/0!</v>
      </c>
      <c r="AK14" s="13" t="e">
        <f t="shared" si="13"/>
        <v>#DIV/0!</v>
      </c>
      <c r="AL14" s="13" t="e">
        <f t="shared" si="14"/>
        <v>#DIV/0!</v>
      </c>
    </row>
    <row r="15" spans="2:38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28">
        <v>78</v>
      </c>
      <c r="J15" s="17">
        <v>76</v>
      </c>
      <c r="K15" s="2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1.01</v>
      </c>
      <c r="R15" s="17">
        <v>0.96</v>
      </c>
      <c r="X15" s="13" t="e">
        <f t="shared" si="3"/>
        <v>#DIV/0!</v>
      </c>
      <c r="Y15" s="13" t="e">
        <f t="shared" si="4"/>
        <v>#DIV/0!</v>
      </c>
      <c r="Z15" s="13" t="e">
        <f t="shared" si="5"/>
        <v>#DIV/0!</v>
      </c>
      <c r="AA15" s="13" t="e">
        <f t="shared" si="6"/>
        <v>#DIV/0!</v>
      </c>
      <c r="AB15" s="13" t="e">
        <f t="shared" si="0"/>
        <v>#DIV/0!</v>
      </c>
      <c r="AC15" s="13" t="e">
        <f t="shared" si="7"/>
        <v>#DIV/0!</v>
      </c>
      <c r="AD15" s="13" t="e">
        <f t="shared" si="9"/>
        <v>#DIV/0!</v>
      </c>
      <c r="AE15" s="13" t="e">
        <f t="shared" si="10"/>
        <v>#DIV/0!</v>
      </c>
      <c r="AF15" s="13" t="e">
        <f t="shared" si="1"/>
        <v>#DIV/0!</v>
      </c>
      <c r="AG15" s="13" t="e">
        <f t="shared" si="2"/>
        <v>#DIV/0!</v>
      </c>
      <c r="AH15" s="13" t="e">
        <f t="shared" si="8"/>
        <v>#DIV/0!</v>
      </c>
      <c r="AI15" s="13" t="e">
        <f t="shared" si="11"/>
        <v>#DIV/0!</v>
      </c>
      <c r="AJ15" s="13" t="e">
        <f t="shared" si="12"/>
        <v>#DIV/0!</v>
      </c>
      <c r="AK15" s="13" t="e">
        <f t="shared" si="13"/>
        <v>#DIV/0!</v>
      </c>
      <c r="AL15" s="13" t="e">
        <f t="shared" si="14"/>
        <v>#DIV/0!</v>
      </c>
    </row>
    <row r="16" spans="2:38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6">
        <v>76</v>
      </c>
      <c r="J16" s="21">
        <v>75</v>
      </c>
      <c r="K16" s="26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21">
        <v>0.95</v>
      </c>
      <c r="X16" s="13" t="e">
        <f t="shared" si="3"/>
        <v>#DIV/0!</v>
      </c>
      <c r="Y16" s="13" t="e">
        <f t="shared" si="4"/>
        <v>#DIV/0!</v>
      </c>
      <c r="Z16" s="13" t="e">
        <f t="shared" si="5"/>
        <v>#DIV/0!</v>
      </c>
      <c r="AA16" s="13" t="e">
        <f t="shared" si="6"/>
        <v>#DIV/0!</v>
      </c>
      <c r="AB16" s="13" t="e">
        <f t="shared" si="0"/>
        <v>#DIV/0!</v>
      </c>
      <c r="AC16" s="13" t="e">
        <f t="shared" si="7"/>
        <v>#DIV/0!</v>
      </c>
      <c r="AD16" s="13" t="e">
        <f t="shared" si="9"/>
        <v>#DIV/0!</v>
      </c>
      <c r="AE16" s="13" t="e">
        <f t="shared" si="10"/>
        <v>#DIV/0!</v>
      </c>
      <c r="AF16" s="13" t="e">
        <f t="shared" si="1"/>
        <v>#DIV/0!</v>
      </c>
      <c r="AG16" s="13" t="e">
        <f t="shared" si="2"/>
        <v>#DIV/0!</v>
      </c>
      <c r="AH16" s="13" t="e">
        <f t="shared" si="8"/>
        <v>#DIV/0!</v>
      </c>
      <c r="AI16" s="13" t="e">
        <f t="shared" si="11"/>
        <v>#DIV/0!</v>
      </c>
      <c r="AJ16" s="13" t="e">
        <f t="shared" si="12"/>
        <v>#DIV/0!</v>
      </c>
      <c r="AK16" s="13" t="e">
        <f t="shared" si="13"/>
        <v>#DIV/0!</v>
      </c>
      <c r="AL16" s="13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7">
        <v>75</v>
      </c>
      <c r="J17" s="23">
        <v>73</v>
      </c>
      <c r="K17" s="27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23">
        <v>0.94</v>
      </c>
      <c r="X17" s="13" t="e">
        <f t="shared" si="3"/>
        <v>#DIV/0!</v>
      </c>
      <c r="Y17" s="13" t="e">
        <f t="shared" si="4"/>
        <v>#DIV/0!</v>
      </c>
      <c r="Z17" s="13" t="e">
        <f t="shared" si="5"/>
        <v>#DIV/0!</v>
      </c>
      <c r="AA17" s="13" t="e">
        <f t="shared" si="6"/>
        <v>#DIV/0!</v>
      </c>
      <c r="AB17" s="13" t="e">
        <f t="shared" si="0"/>
        <v>#DIV/0!</v>
      </c>
      <c r="AC17" s="13" t="e">
        <f t="shared" si="7"/>
        <v>#DIV/0!</v>
      </c>
      <c r="AD17" s="13" t="e">
        <f t="shared" si="9"/>
        <v>#DIV/0!</v>
      </c>
      <c r="AE17" s="13" t="e">
        <f t="shared" si="10"/>
        <v>#DIV/0!</v>
      </c>
      <c r="AF17" s="13" t="e">
        <f t="shared" si="1"/>
        <v>#DIV/0!</v>
      </c>
      <c r="AG17" s="13" t="e">
        <f t="shared" si="2"/>
        <v>#DIV/0!</v>
      </c>
      <c r="AH17" s="13" t="e">
        <f t="shared" si="8"/>
        <v>#DIV/0!</v>
      </c>
      <c r="AI17" s="13" t="e">
        <f t="shared" si="11"/>
        <v>#DIV/0!</v>
      </c>
      <c r="AJ17" s="13" t="e">
        <f t="shared" si="12"/>
        <v>#DIV/0!</v>
      </c>
      <c r="AK17" s="13" t="e">
        <f t="shared" si="13"/>
        <v>#DIV/0!</v>
      </c>
      <c r="AL17" s="13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7">
        <v>73</v>
      </c>
      <c r="J18" s="23">
        <v>72</v>
      </c>
      <c r="K18" s="27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23">
        <v>0.93</v>
      </c>
      <c r="X18" s="13" t="e">
        <f t="shared" si="3"/>
        <v>#DIV/0!</v>
      </c>
      <c r="Y18" s="13" t="e">
        <f t="shared" si="4"/>
        <v>#DIV/0!</v>
      </c>
      <c r="Z18" s="13" t="e">
        <f t="shared" si="5"/>
        <v>#DIV/0!</v>
      </c>
      <c r="AA18" s="13" t="e">
        <f t="shared" si="6"/>
        <v>#DIV/0!</v>
      </c>
      <c r="AB18" s="13" t="e">
        <f t="shared" si="0"/>
        <v>#DIV/0!</v>
      </c>
      <c r="AC18" s="13" t="e">
        <f t="shared" si="7"/>
        <v>#DIV/0!</v>
      </c>
      <c r="AD18" s="13" t="e">
        <f t="shared" si="9"/>
        <v>#DIV/0!</v>
      </c>
      <c r="AE18" s="13" t="e">
        <f t="shared" si="10"/>
        <v>#DIV/0!</v>
      </c>
      <c r="AF18" s="13" t="e">
        <f t="shared" si="1"/>
        <v>#DIV/0!</v>
      </c>
      <c r="AG18" s="13" t="e">
        <f t="shared" si="2"/>
        <v>#DIV/0!</v>
      </c>
      <c r="AH18" s="13" t="e">
        <f t="shared" si="8"/>
        <v>#DIV/0!</v>
      </c>
      <c r="AI18" s="13" t="e">
        <f t="shared" si="11"/>
        <v>#DIV/0!</v>
      </c>
      <c r="AJ18" s="13" t="e">
        <f t="shared" si="12"/>
        <v>#DIV/0!</v>
      </c>
      <c r="AK18" s="13" t="e">
        <f t="shared" si="13"/>
        <v>#DIV/0!</v>
      </c>
      <c r="AL18" s="13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7">
        <v>72</v>
      </c>
      <c r="J19" s="23">
        <v>70</v>
      </c>
      <c r="K19" s="27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23">
        <v>0.92</v>
      </c>
      <c r="X19" s="13" t="e">
        <f t="shared" si="3"/>
        <v>#DIV/0!</v>
      </c>
      <c r="Y19" s="13" t="e">
        <f t="shared" si="4"/>
        <v>#DIV/0!</v>
      </c>
      <c r="Z19" s="13" t="e">
        <f t="shared" si="5"/>
        <v>#DIV/0!</v>
      </c>
      <c r="AA19" s="13" t="e">
        <f t="shared" si="6"/>
        <v>#DIV/0!</v>
      </c>
      <c r="AB19" s="13" t="e">
        <f t="shared" si="0"/>
        <v>#DIV/0!</v>
      </c>
      <c r="AC19" s="13" t="e">
        <f t="shared" si="7"/>
        <v>#DIV/0!</v>
      </c>
      <c r="AD19" s="13" t="e">
        <f t="shared" si="9"/>
        <v>#DIV/0!</v>
      </c>
      <c r="AE19" s="13" t="e">
        <f t="shared" si="10"/>
        <v>#DIV/0!</v>
      </c>
      <c r="AF19" s="13" t="e">
        <f t="shared" si="1"/>
        <v>#DIV/0!</v>
      </c>
      <c r="AG19" s="13" t="e">
        <f t="shared" si="2"/>
        <v>#DIV/0!</v>
      </c>
      <c r="AH19" s="13" t="e">
        <f t="shared" si="8"/>
        <v>#DIV/0!</v>
      </c>
      <c r="AI19" s="13" t="e">
        <f t="shared" si="11"/>
        <v>#DIV/0!</v>
      </c>
      <c r="AJ19" s="13" t="e">
        <f t="shared" si="12"/>
        <v>#DIV/0!</v>
      </c>
      <c r="AK19" s="13" t="e">
        <f t="shared" si="13"/>
        <v>#DIV/0!</v>
      </c>
      <c r="AL19" s="13" t="e">
        <f t="shared" si="14"/>
        <v>#DIV/0!</v>
      </c>
    </row>
    <row r="20" spans="2:38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28">
        <v>70</v>
      </c>
      <c r="J20" s="17">
        <v>69</v>
      </c>
      <c r="K20" s="2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0.96</v>
      </c>
      <c r="R20" s="17">
        <v>0.91</v>
      </c>
      <c r="X20" s="13" t="e">
        <f t="shared" si="3"/>
        <v>#DIV/0!</v>
      </c>
      <c r="Y20" s="13" t="e">
        <f t="shared" si="4"/>
        <v>#DIV/0!</v>
      </c>
      <c r="Z20" s="13" t="e">
        <f t="shared" si="5"/>
        <v>#DIV/0!</v>
      </c>
      <c r="AA20" s="13" t="e">
        <f t="shared" si="6"/>
        <v>#DIV/0!</v>
      </c>
      <c r="AB20" s="13" t="e">
        <f t="shared" si="0"/>
        <v>#DIV/0!</v>
      </c>
      <c r="AC20" s="13" t="e">
        <f t="shared" si="7"/>
        <v>#DIV/0!</v>
      </c>
      <c r="AD20" s="13" t="e">
        <f t="shared" si="9"/>
        <v>#DIV/0!</v>
      </c>
      <c r="AE20" s="13" t="e">
        <f t="shared" si="10"/>
        <v>#DIV/0!</v>
      </c>
      <c r="AF20" s="13" t="e">
        <f t="shared" si="1"/>
        <v>#DIV/0!</v>
      </c>
      <c r="AG20" s="13" t="e">
        <f t="shared" si="2"/>
        <v>#DIV/0!</v>
      </c>
      <c r="AH20" s="13" t="e">
        <f t="shared" si="8"/>
        <v>#DIV/0!</v>
      </c>
      <c r="AI20" s="13" t="e">
        <f t="shared" si="11"/>
        <v>#DIV/0!</v>
      </c>
      <c r="AJ20" s="13" t="e">
        <f t="shared" si="12"/>
        <v>#DIV/0!</v>
      </c>
      <c r="AK20" s="13" t="e">
        <f t="shared" si="13"/>
        <v>#DIV/0!</v>
      </c>
      <c r="AL20" s="13" t="e">
        <f t="shared" si="14"/>
        <v>#DIV/0!</v>
      </c>
    </row>
    <row r="21" spans="2:38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6">
        <v>69</v>
      </c>
      <c r="J21" s="21">
        <v>67</v>
      </c>
      <c r="K21" s="26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21">
        <v>0.9</v>
      </c>
      <c r="X21" s="13" t="e">
        <f t="shared" si="3"/>
        <v>#DIV/0!</v>
      </c>
      <c r="Y21" s="13" t="e">
        <f t="shared" si="4"/>
        <v>#DIV/0!</v>
      </c>
      <c r="Z21" s="13" t="e">
        <f t="shared" si="5"/>
        <v>#DIV/0!</v>
      </c>
      <c r="AA21" s="13" t="e">
        <f t="shared" si="6"/>
        <v>#DIV/0!</v>
      </c>
      <c r="AB21" s="13" t="e">
        <f t="shared" si="0"/>
        <v>#DIV/0!</v>
      </c>
      <c r="AC21" s="13" t="e">
        <f t="shared" si="7"/>
        <v>#DIV/0!</v>
      </c>
      <c r="AD21" s="13" t="e">
        <f t="shared" si="9"/>
        <v>#DIV/0!</v>
      </c>
      <c r="AE21" s="13" t="e">
        <f t="shared" si="10"/>
        <v>#DIV/0!</v>
      </c>
      <c r="AF21" s="13" t="e">
        <f t="shared" si="1"/>
        <v>#DIV/0!</v>
      </c>
      <c r="AG21" s="13" t="e">
        <f t="shared" si="2"/>
        <v>#DIV/0!</v>
      </c>
      <c r="AH21" s="13" t="e">
        <f t="shared" si="8"/>
        <v>#DIV/0!</v>
      </c>
      <c r="AI21" s="13" t="e">
        <f t="shared" si="11"/>
        <v>#DIV/0!</v>
      </c>
      <c r="AJ21" s="13" t="e">
        <f t="shared" si="12"/>
        <v>#DIV/0!</v>
      </c>
      <c r="AK21" s="13" t="e">
        <f t="shared" si="13"/>
        <v>#DIV/0!</v>
      </c>
      <c r="AL21" s="13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7">
        <v>68</v>
      </c>
      <c r="J22" s="23">
        <v>66</v>
      </c>
      <c r="K22" s="27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23">
        <v>0.89</v>
      </c>
      <c r="X22" s="13" t="e">
        <f t="shared" si="3"/>
        <v>#DIV/0!</v>
      </c>
      <c r="Y22" s="13" t="e">
        <f t="shared" si="4"/>
        <v>#DIV/0!</v>
      </c>
      <c r="Z22" s="13" t="e">
        <f t="shared" si="5"/>
        <v>#DIV/0!</v>
      </c>
      <c r="AA22" s="13" t="e">
        <f t="shared" si="6"/>
        <v>#DIV/0!</v>
      </c>
      <c r="AB22" s="13" t="e">
        <f t="shared" si="0"/>
        <v>#DIV/0!</v>
      </c>
      <c r="AC22" s="13" t="e">
        <f t="shared" si="7"/>
        <v>#DIV/0!</v>
      </c>
      <c r="AD22" s="13" t="e">
        <f t="shared" si="9"/>
        <v>#DIV/0!</v>
      </c>
      <c r="AE22" s="13" t="e">
        <f t="shared" si="10"/>
        <v>#DIV/0!</v>
      </c>
      <c r="AF22" s="13" t="e">
        <f t="shared" si="1"/>
        <v>#DIV/0!</v>
      </c>
      <c r="AG22" s="13" t="e">
        <f t="shared" si="2"/>
        <v>#DIV/0!</v>
      </c>
      <c r="AH22" s="13" t="e">
        <f t="shared" si="8"/>
        <v>#DIV/0!</v>
      </c>
      <c r="AI22" s="13" t="e">
        <f t="shared" si="11"/>
        <v>#DIV/0!</v>
      </c>
      <c r="AJ22" s="13" t="e">
        <f t="shared" si="12"/>
        <v>#DIV/0!</v>
      </c>
      <c r="AK22" s="13" t="e">
        <f t="shared" si="13"/>
        <v>#DIV/0!</v>
      </c>
      <c r="AL22" s="13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7">
        <v>66</v>
      </c>
      <c r="J23" s="23">
        <v>65</v>
      </c>
      <c r="K23" s="27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23">
        <v>0.88</v>
      </c>
      <c r="X23" s="13" t="e">
        <f t="shared" si="3"/>
        <v>#DIV/0!</v>
      </c>
      <c r="Y23" s="13" t="e">
        <f t="shared" si="4"/>
        <v>#DIV/0!</v>
      </c>
      <c r="Z23" s="13" t="e">
        <f t="shared" si="5"/>
        <v>#DIV/0!</v>
      </c>
      <c r="AA23" s="13" t="e">
        <f t="shared" si="6"/>
        <v>#DIV/0!</v>
      </c>
      <c r="AB23" s="13" t="e">
        <f t="shared" si="0"/>
        <v>#DIV/0!</v>
      </c>
      <c r="AC23" s="13" t="e">
        <f t="shared" si="7"/>
        <v>#DIV/0!</v>
      </c>
      <c r="AD23" s="13" t="e">
        <f t="shared" si="9"/>
        <v>#DIV/0!</v>
      </c>
      <c r="AE23" s="13" t="e">
        <f t="shared" si="10"/>
        <v>#DIV/0!</v>
      </c>
      <c r="AF23" s="13" t="e">
        <f t="shared" si="1"/>
        <v>#DIV/0!</v>
      </c>
      <c r="AG23" s="13" t="e">
        <f t="shared" si="2"/>
        <v>#DIV/0!</v>
      </c>
      <c r="AH23" s="13" t="e">
        <f t="shared" si="8"/>
        <v>#DIV/0!</v>
      </c>
      <c r="AI23" s="13" t="e">
        <f t="shared" si="11"/>
        <v>#DIV/0!</v>
      </c>
      <c r="AJ23" s="13" t="e">
        <f t="shared" si="12"/>
        <v>#DIV/0!</v>
      </c>
      <c r="AK23" s="13" t="e">
        <f t="shared" si="13"/>
        <v>#DIV/0!</v>
      </c>
      <c r="AL23" s="13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7">
        <v>65</v>
      </c>
      <c r="J24" s="23">
        <v>63</v>
      </c>
      <c r="K24" s="27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23">
        <v>0.87</v>
      </c>
      <c r="X24" s="13" t="e">
        <f t="shared" si="3"/>
        <v>#DIV/0!</v>
      </c>
      <c r="Y24" s="13" t="e">
        <f t="shared" si="4"/>
        <v>#DIV/0!</v>
      </c>
      <c r="Z24" s="13" t="e">
        <f t="shared" si="5"/>
        <v>#DIV/0!</v>
      </c>
      <c r="AA24" s="13" t="e">
        <f t="shared" si="6"/>
        <v>#DIV/0!</v>
      </c>
      <c r="AB24" s="13" t="e">
        <f t="shared" si="0"/>
        <v>#DIV/0!</v>
      </c>
      <c r="AC24" s="13" t="e">
        <f t="shared" si="7"/>
        <v>#DIV/0!</v>
      </c>
      <c r="AD24" s="13" t="e">
        <f t="shared" si="9"/>
        <v>#DIV/0!</v>
      </c>
      <c r="AE24" s="13" t="e">
        <f t="shared" si="10"/>
        <v>#DIV/0!</v>
      </c>
      <c r="AF24" s="13" t="e">
        <f t="shared" si="1"/>
        <v>#DIV/0!</v>
      </c>
      <c r="AG24" s="13" t="e">
        <f t="shared" si="2"/>
        <v>#DIV/0!</v>
      </c>
      <c r="AH24" s="13" t="e">
        <f t="shared" si="8"/>
        <v>#DIV/0!</v>
      </c>
      <c r="AI24" s="13" t="e">
        <f t="shared" si="11"/>
        <v>#DIV/0!</v>
      </c>
      <c r="AJ24" s="13" t="e">
        <f t="shared" si="12"/>
        <v>#DIV/0!</v>
      </c>
      <c r="AK24" s="13" t="e">
        <f t="shared" si="13"/>
        <v>#DIV/0!</v>
      </c>
      <c r="AL24" s="13" t="e">
        <f t="shared" si="14"/>
        <v>#DIV/0!</v>
      </c>
    </row>
    <row r="25" spans="2:38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28">
        <v>64</v>
      </c>
      <c r="J25" s="17">
        <v>62</v>
      </c>
      <c r="K25" s="2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0.91</v>
      </c>
      <c r="R25" s="17">
        <v>0.86</v>
      </c>
      <c r="X25" s="13" t="e">
        <f t="shared" si="3"/>
        <v>#DIV/0!</v>
      </c>
      <c r="Y25" s="13" t="e">
        <f t="shared" si="4"/>
        <v>#DIV/0!</v>
      </c>
      <c r="Z25" s="13" t="e">
        <f t="shared" si="5"/>
        <v>#DIV/0!</v>
      </c>
      <c r="AA25" s="13" t="e">
        <f t="shared" si="6"/>
        <v>#DIV/0!</v>
      </c>
      <c r="AB25" s="13" t="e">
        <f t="shared" si="0"/>
        <v>#DIV/0!</v>
      </c>
      <c r="AC25" s="13" t="e">
        <f t="shared" si="7"/>
        <v>#DIV/0!</v>
      </c>
      <c r="AD25" s="13" t="e">
        <f t="shared" si="9"/>
        <v>#DIV/0!</v>
      </c>
      <c r="AE25" s="13" t="e">
        <f t="shared" si="10"/>
        <v>#DIV/0!</v>
      </c>
      <c r="AF25" s="13" t="e">
        <f t="shared" si="1"/>
        <v>#DIV/0!</v>
      </c>
      <c r="AG25" s="13" t="e">
        <f t="shared" si="2"/>
        <v>#DIV/0!</v>
      </c>
      <c r="AH25" s="13" t="e">
        <f t="shared" si="8"/>
        <v>#DIV/0!</v>
      </c>
      <c r="AI25" s="13" t="e">
        <f t="shared" si="11"/>
        <v>#DIV/0!</v>
      </c>
      <c r="AJ25" s="13" t="e">
        <f t="shared" si="12"/>
        <v>#DIV/0!</v>
      </c>
      <c r="AK25" s="13" t="e">
        <f t="shared" si="13"/>
        <v>#DIV/0!</v>
      </c>
      <c r="AL25" s="13" t="e">
        <f t="shared" si="14"/>
        <v>#DIV/0!</v>
      </c>
    </row>
    <row r="26" spans="2:38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21">
        <v>0.85</v>
      </c>
      <c r="X26" s="13" t="e">
        <f t="shared" si="3"/>
        <v>#DIV/0!</v>
      </c>
      <c r="Y26" s="13" t="e">
        <f t="shared" si="4"/>
        <v>#DIV/0!</v>
      </c>
      <c r="Z26" s="13" t="e">
        <f t="shared" si="5"/>
        <v>#DIV/0!</v>
      </c>
      <c r="AA26" s="13" t="e">
        <f t="shared" si="6"/>
        <v>#DIV/0!</v>
      </c>
      <c r="AB26" s="13" t="e">
        <f t="shared" si="0"/>
        <v>#DIV/0!</v>
      </c>
      <c r="AC26" s="13" t="e">
        <f t="shared" si="7"/>
        <v>#DIV/0!</v>
      </c>
      <c r="AD26" s="13" t="e">
        <f t="shared" si="9"/>
        <v>#DIV/0!</v>
      </c>
      <c r="AE26" s="13" t="e">
        <f t="shared" si="10"/>
        <v>#DIV/0!</v>
      </c>
      <c r="AF26" s="13" t="e">
        <f t="shared" si="1"/>
        <v>#DIV/0!</v>
      </c>
      <c r="AG26" s="13" t="e">
        <f t="shared" si="2"/>
        <v>#DIV/0!</v>
      </c>
      <c r="AH26" s="13" t="e">
        <f t="shared" si="8"/>
        <v>#DIV/0!</v>
      </c>
      <c r="AI26" s="13" t="e">
        <f t="shared" si="11"/>
        <v>#DIV/0!</v>
      </c>
      <c r="AJ26" s="13" t="e">
        <f t="shared" si="12"/>
        <v>#DIV/0!</v>
      </c>
      <c r="AK26" s="13" t="e">
        <f t="shared" si="13"/>
        <v>#DIV/0!</v>
      </c>
      <c r="AL26" s="13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23">
        <v>0.84</v>
      </c>
      <c r="X27" s="13" t="e">
        <f t="shared" si="3"/>
        <v>#DIV/0!</v>
      </c>
      <c r="Y27" s="13" t="e">
        <f t="shared" si="4"/>
        <v>#DIV/0!</v>
      </c>
      <c r="Z27" s="13" t="e">
        <f t="shared" si="5"/>
        <v>#DIV/0!</v>
      </c>
      <c r="AA27" s="13" t="e">
        <f t="shared" si="6"/>
        <v>#DIV/0!</v>
      </c>
      <c r="AB27" s="13" t="e">
        <f t="shared" si="0"/>
        <v>#DIV/0!</v>
      </c>
      <c r="AC27" s="13" t="e">
        <f t="shared" si="7"/>
        <v>#DIV/0!</v>
      </c>
      <c r="AD27" s="13" t="e">
        <f t="shared" si="9"/>
        <v>#DIV/0!</v>
      </c>
      <c r="AE27" s="13" t="e">
        <f t="shared" si="10"/>
        <v>#DIV/0!</v>
      </c>
      <c r="AF27" s="13" t="e">
        <f t="shared" si="1"/>
        <v>#DIV/0!</v>
      </c>
      <c r="AG27" s="13" t="e">
        <f t="shared" si="2"/>
        <v>#DIV/0!</v>
      </c>
      <c r="AH27" s="13" t="e">
        <f t="shared" si="8"/>
        <v>#DIV/0!</v>
      </c>
      <c r="AI27" s="13" t="e">
        <f t="shared" si="11"/>
        <v>#DIV/0!</v>
      </c>
      <c r="AJ27" s="13" t="e">
        <f t="shared" si="12"/>
        <v>#DIV/0!</v>
      </c>
      <c r="AK27" s="13" t="e">
        <f t="shared" si="13"/>
        <v>#DIV/0!</v>
      </c>
      <c r="AL27" s="13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23">
        <v>0.83</v>
      </c>
      <c r="X28" s="13" t="e">
        <f t="shared" si="3"/>
        <v>#DIV/0!</v>
      </c>
      <c r="Y28" s="13" t="e">
        <f t="shared" si="4"/>
        <v>#DIV/0!</v>
      </c>
      <c r="Z28" s="13" t="e">
        <f t="shared" si="5"/>
        <v>#DIV/0!</v>
      </c>
      <c r="AA28" s="13" t="e">
        <f t="shared" si="6"/>
        <v>#DIV/0!</v>
      </c>
      <c r="AB28" s="13" t="e">
        <f t="shared" si="0"/>
        <v>#DIV/0!</v>
      </c>
      <c r="AC28" s="13" t="e">
        <f t="shared" si="7"/>
        <v>#DIV/0!</v>
      </c>
      <c r="AD28" s="13" t="e">
        <f t="shared" si="9"/>
        <v>#DIV/0!</v>
      </c>
      <c r="AE28" s="13" t="e">
        <f t="shared" si="10"/>
        <v>#DIV/0!</v>
      </c>
      <c r="AF28" s="13" t="e">
        <f t="shared" si="1"/>
        <v>#DIV/0!</v>
      </c>
      <c r="AG28" s="13" t="e">
        <f t="shared" si="2"/>
        <v>#DIV/0!</v>
      </c>
      <c r="AH28" s="13" t="e">
        <f t="shared" si="8"/>
        <v>#DIV/0!</v>
      </c>
      <c r="AI28" s="13" t="e">
        <f t="shared" si="11"/>
        <v>#DIV/0!</v>
      </c>
      <c r="AJ28" s="13" t="e">
        <f t="shared" si="12"/>
        <v>#DIV/0!</v>
      </c>
      <c r="AK28" s="13" t="e">
        <f t="shared" si="13"/>
        <v>#DIV/0!</v>
      </c>
      <c r="AL28" s="13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23">
        <v>0.82</v>
      </c>
      <c r="X29" s="13" t="e">
        <f t="shared" si="3"/>
        <v>#DIV/0!</v>
      </c>
      <c r="Y29" s="13" t="e">
        <f t="shared" si="4"/>
        <v>#DIV/0!</v>
      </c>
      <c r="Z29" s="13" t="e">
        <f t="shared" si="5"/>
        <v>#DIV/0!</v>
      </c>
      <c r="AA29" s="13" t="e">
        <f t="shared" si="6"/>
        <v>#DIV/0!</v>
      </c>
      <c r="AB29" s="13" t="e">
        <f t="shared" si="0"/>
        <v>#DIV/0!</v>
      </c>
      <c r="AC29" s="13" t="e">
        <f t="shared" si="7"/>
        <v>#DIV/0!</v>
      </c>
      <c r="AD29" s="13" t="e">
        <f t="shared" si="9"/>
        <v>#DIV/0!</v>
      </c>
      <c r="AE29" s="13" t="e">
        <f t="shared" si="10"/>
        <v>#DIV/0!</v>
      </c>
      <c r="AF29" s="13" t="e">
        <f t="shared" si="1"/>
        <v>#DIV/0!</v>
      </c>
      <c r="AG29" s="13" t="e">
        <f t="shared" si="2"/>
        <v>#DIV/0!</v>
      </c>
      <c r="AH29" s="13" t="e">
        <f t="shared" si="8"/>
        <v>#DIV/0!</v>
      </c>
      <c r="AI29" s="13" t="e">
        <f t="shared" si="11"/>
        <v>#DIV/0!</v>
      </c>
      <c r="AJ29" s="13" t="e">
        <f t="shared" si="12"/>
        <v>#DIV/0!</v>
      </c>
      <c r="AK29" s="13" t="e">
        <f t="shared" si="13"/>
        <v>#DIV/0!</v>
      </c>
      <c r="AL29" s="13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23">
        <v>0.81</v>
      </c>
      <c r="X30" s="13" t="e">
        <f t="shared" si="3"/>
        <v>#DIV/0!</v>
      </c>
      <c r="Y30" s="13" t="e">
        <f t="shared" si="4"/>
        <v>#DIV/0!</v>
      </c>
      <c r="Z30" s="13" t="e">
        <f t="shared" si="5"/>
        <v>#DIV/0!</v>
      </c>
      <c r="AA30" s="13" t="e">
        <f t="shared" si="6"/>
        <v>#DIV/0!</v>
      </c>
      <c r="AB30" s="13" t="e">
        <f t="shared" si="0"/>
        <v>#DIV/0!</v>
      </c>
      <c r="AC30" s="13" t="e">
        <f t="shared" si="7"/>
        <v>#DIV/0!</v>
      </c>
      <c r="AD30" s="13" t="e">
        <f t="shared" si="9"/>
        <v>#DIV/0!</v>
      </c>
      <c r="AE30" s="13" t="e">
        <f t="shared" si="10"/>
        <v>#DIV/0!</v>
      </c>
      <c r="AF30" s="13" t="e">
        <f t="shared" si="1"/>
        <v>#DIV/0!</v>
      </c>
      <c r="AG30" s="13" t="e">
        <f t="shared" si="2"/>
        <v>#DIV/0!</v>
      </c>
      <c r="AH30" s="13" t="e">
        <f t="shared" si="8"/>
        <v>#DIV/0!</v>
      </c>
      <c r="AI30" s="13" t="e">
        <f t="shared" si="11"/>
        <v>#DIV/0!</v>
      </c>
      <c r="AJ30" s="13" t="e">
        <f t="shared" si="12"/>
        <v>#DIV/0!</v>
      </c>
      <c r="AK30" s="13" t="e">
        <f t="shared" si="13"/>
        <v>#DIV/0!</v>
      </c>
      <c r="AL30" s="13" t="e">
        <f t="shared" si="14"/>
        <v>#DIV/0!</v>
      </c>
    </row>
    <row r="31" spans="2:38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6">
        <v>56</v>
      </c>
      <c r="J31" s="21">
        <v>55</v>
      </c>
      <c r="K31" s="26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21">
        <v>0.8</v>
      </c>
      <c r="X31" s="13" t="e">
        <f t="shared" si="3"/>
        <v>#DIV/0!</v>
      </c>
      <c r="Y31" s="13" t="e">
        <f t="shared" si="4"/>
        <v>#DIV/0!</v>
      </c>
      <c r="Z31" s="13" t="e">
        <f t="shared" si="5"/>
        <v>#DIV/0!</v>
      </c>
      <c r="AA31" s="13" t="e">
        <f t="shared" si="6"/>
        <v>#DIV/0!</v>
      </c>
      <c r="AB31" s="13" t="e">
        <f t="shared" si="0"/>
        <v>#DIV/0!</v>
      </c>
      <c r="AC31" s="13" t="e">
        <f t="shared" si="7"/>
        <v>#DIV/0!</v>
      </c>
      <c r="AD31" s="13" t="e">
        <f t="shared" si="9"/>
        <v>#DIV/0!</v>
      </c>
      <c r="AE31" s="13" t="e">
        <f t="shared" si="10"/>
        <v>#DIV/0!</v>
      </c>
      <c r="AF31" s="13" t="e">
        <f t="shared" si="1"/>
        <v>#DIV/0!</v>
      </c>
      <c r="AG31" s="13" t="e">
        <f t="shared" si="2"/>
        <v>#DIV/0!</v>
      </c>
      <c r="AH31" s="13" t="e">
        <f t="shared" si="8"/>
        <v>#DIV/0!</v>
      </c>
      <c r="AI31" s="13" t="e">
        <f t="shared" si="11"/>
        <v>#DIV/0!</v>
      </c>
      <c r="AJ31" s="13" t="e">
        <f t="shared" si="12"/>
        <v>#DIV/0!</v>
      </c>
      <c r="AK31" s="13" t="e">
        <f t="shared" si="13"/>
        <v>#DIV/0!</v>
      </c>
      <c r="AL31" s="13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7">
        <v>55</v>
      </c>
      <c r="J32" s="23">
        <v>54</v>
      </c>
      <c r="K32" s="27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23">
        <v>0.79</v>
      </c>
      <c r="X32" s="13" t="e">
        <f t="shared" si="3"/>
        <v>#DIV/0!</v>
      </c>
      <c r="Y32" s="13" t="e">
        <f t="shared" si="4"/>
        <v>#DIV/0!</v>
      </c>
      <c r="Z32" s="13" t="e">
        <f t="shared" si="5"/>
        <v>#DIV/0!</v>
      </c>
      <c r="AA32" s="13" t="e">
        <f t="shared" si="6"/>
        <v>#DIV/0!</v>
      </c>
      <c r="AB32" s="13" t="e">
        <f t="shared" si="0"/>
        <v>#DIV/0!</v>
      </c>
      <c r="AC32" s="13" t="e">
        <f t="shared" si="7"/>
        <v>#DIV/0!</v>
      </c>
      <c r="AD32" s="13" t="e">
        <f t="shared" si="9"/>
        <v>#DIV/0!</v>
      </c>
      <c r="AE32" s="13" t="e">
        <f t="shared" si="10"/>
        <v>#DIV/0!</v>
      </c>
      <c r="AF32" s="13" t="e">
        <f t="shared" si="1"/>
        <v>#DIV/0!</v>
      </c>
      <c r="AG32" s="13" t="e">
        <f t="shared" si="2"/>
        <v>#DIV/0!</v>
      </c>
      <c r="AH32" s="13" t="e">
        <f t="shared" si="8"/>
        <v>#DIV/0!</v>
      </c>
      <c r="AI32" s="13" t="e">
        <f t="shared" si="11"/>
        <v>#DIV/0!</v>
      </c>
      <c r="AJ32" s="13" t="e">
        <f t="shared" si="12"/>
        <v>#DIV/0!</v>
      </c>
      <c r="AK32" s="13" t="e">
        <f t="shared" si="13"/>
        <v>#DIV/0!</v>
      </c>
      <c r="AL32" s="13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7">
        <v>54</v>
      </c>
      <c r="J33" s="23">
        <v>52</v>
      </c>
      <c r="K33" s="27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23">
        <v>0.78</v>
      </c>
      <c r="X33" s="13" t="e">
        <f t="shared" si="3"/>
        <v>#DIV/0!</v>
      </c>
      <c r="Y33" s="13" t="e">
        <f t="shared" si="4"/>
        <v>#DIV/0!</v>
      </c>
      <c r="Z33" s="13" t="e">
        <f t="shared" si="5"/>
        <v>#DIV/0!</v>
      </c>
      <c r="AA33" s="13" t="e">
        <f t="shared" si="6"/>
        <v>#DIV/0!</v>
      </c>
      <c r="AB33" s="13" t="e">
        <f t="shared" si="0"/>
        <v>#DIV/0!</v>
      </c>
      <c r="AC33" s="13" t="e">
        <f t="shared" si="7"/>
        <v>#DIV/0!</v>
      </c>
      <c r="AD33" s="13" t="e">
        <f t="shared" si="9"/>
        <v>#DIV/0!</v>
      </c>
      <c r="AE33" s="13" t="e">
        <f t="shared" si="10"/>
        <v>#DIV/0!</v>
      </c>
      <c r="AF33" s="13" t="e">
        <f t="shared" si="1"/>
        <v>#DIV/0!</v>
      </c>
      <c r="AG33" s="13" t="e">
        <f t="shared" si="2"/>
        <v>#DIV/0!</v>
      </c>
      <c r="AH33" s="13" t="e">
        <f t="shared" si="8"/>
        <v>#DIV/0!</v>
      </c>
      <c r="AI33" s="13" t="e">
        <f t="shared" si="11"/>
        <v>#DIV/0!</v>
      </c>
      <c r="AJ33" s="13" t="e">
        <f t="shared" si="12"/>
        <v>#DIV/0!</v>
      </c>
      <c r="AK33" s="13" t="e">
        <f t="shared" si="13"/>
        <v>#DIV/0!</v>
      </c>
      <c r="AL33" s="13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7">
        <v>53</v>
      </c>
      <c r="J34" s="23">
        <v>51</v>
      </c>
      <c r="K34" s="27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23">
        <v>0.77</v>
      </c>
      <c r="X34" s="13" t="e">
        <f t="shared" si="3"/>
        <v>#DIV/0!</v>
      </c>
      <c r="Y34" s="13" t="e">
        <f t="shared" si="4"/>
        <v>#DIV/0!</v>
      </c>
      <c r="Z34" s="13" t="e">
        <f t="shared" si="5"/>
        <v>#DIV/0!</v>
      </c>
      <c r="AA34" s="13" t="e">
        <f t="shared" si="6"/>
        <v>#DIV/0!</v>
      </c>
      <c r="AB34" s="13" t="e">
        <f t="shared" si="0"/>
        <v>#DIV/0!</v>
      </c>
      <c r="AC34" s="13" t="e">
        <f t="shared" si="7"/>
        <v>#DIV/0!</v>
      </c>
      <c r="AD34" s="13" t="e">
        <f t="shared" si="9"/>
        <v>#DIV/0!</v>
      </c>
      <c r="AE34" s="13" t="e">
        <f t="shared" si="10"/>
        <v>#DIV/0!</v>
      </c>
      <c r="AF34" s="13" t="e">
        <f t="shared" si="1"/>
        <v>#DIV/0!</v>
      </c>
      <c r="AG34" s="13" t="e">
        <f t="shared" si="2"/>
        <v>#DIV/0!</v>
      </c>
      <c r="AH34" s="13" t="e">
        <f t="shared" si="8"/>
        <v>#DIV/0!</v>
      </c>
      <c r="AI34" s="13" t="e">
        <f t="shared" si="11"/>
        <v>#DIV/0!</v>
      </c>
      <c r="AJ34" s="13" t="e">
        <f t="shared" si="12"/>
        <v>#DIV/0!</v>
      </c>
      <c r="AK34" s="13" t="e">
        <f t="shared" si="13"/>
        <v>#DIV/0!</v>
      </c>
      <c r="AL34" s="13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7">
        <v>52</v>
      </c>
      <c r="J35" s="23">
        <v>50</v>
      </c>
      <c r="K35" s="27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23">
        <v>0.76</v>
      </c>
      <c r="X35" s="13" t="e">
        <f t="shared" si="3"/>
        <v>#DIV/0!</v>
      </c>
      <c r="Y35" s="13" t="e">
        <f t="shared" si="4"/>
        <v>#DIV/0!</v>
      </c>
      <c r="Z35" s="13" t="e">
        <f t="shared" si="5"/>
        <v>#DIV/0!</v>
      </c>
      <c r="AA35" s="13" t="e">
        <f t="shared" si="6"/>
        <v>#DIV/0!</v>
      </c>
      <c r="AB35" s="13" t="e">
        <f t="shared" si="0"/>
        <v>#DIV/0!</v>
      </c>
      <c r="AC35" s="13" t="e">
        <f t="shared" si="7"/>
        <v>#DIV/0!</v>
      </c>
      <c r="AD35" s="13" t="e">
        <f t="shared" si="9"/>
        <v>#DIV/0!</v>
      </c>
      <c r="AE35" s="13" t="e">
        <f t="shared" si="10"/>
        <v>#DIV/0!</v>
      </c>
      <c r="AF35" s="13" t="e">
        <f t="shared" si="1"/>
        <v>#DIV/0!</v>
      </c>
      <c r="AG35" s="13" t="e">
        <f t="shared" si="2"/>
        <v>#DIV/0!</v>
      </c>
      <c r="AH35" s="13" t="e">
        <f t="shared" si="8"/>
        <v>#DIV/0!</v>
      </c>
      <c r="AI35" s="13" t="e">
        <f t="shared" si="11"/>
        <v>#DIV/0!</v>
      </c>
      <c r="AJ35" s="13" t="e">
        <f t="shared" si="12"/>
        <v>#DIV/0!</v>
      </c>
      <c r="AK35" s="13" t="e">
        <f t="shared" si="13"/>
        <v>#DIV/0!</v>
      </c>
      <c r="AL35" s="13" t="e">
        <f t="shared" si="14"/>
        <v>#DIV/0!</v>
      </c>
    </row>
    <row r="36" spans="2:38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28">
        <v>51</v>
      </c>
      <c r="J36" s="17">
        <v>49</v>
      </c>
      <c r="K36" s="2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</v>
      </c>
      <c r="R36" s="23">
        <v>0.75</v>
      </c>
      <c r="X36" s="13" t="e">
        <f t="shared" si="3"/>
        <v>#DIV/0!</v>
      </c>
      <c r="Y36" s="13" t="e">
        <f t="shared" si="4"/>
        <v>#DIV/0!</v>
      </c>
      <c r="Z36" s="13" t="e">
        <f t="shared" si="5"/>
        <v>#DIV/0!</v>
      </c>
      <c r="AA36" s="13" t="e">
        <f t="shared" si="6"/>
        <v>#DIV/0!</v>
      </c>
      <c r="AB36" s="13" t="e">
        <f t="shared" si="0"/>
        <v>#DIV/0!</v>
      </c>
      <c r="AC36" s="13" t="e">
        <f t="shared" si="7"/>
        <v>#DIV/0!</v>
      </c>
      <c r="AD36" s="13" t="e">
        <f t="shared" si="9"/>
        <v>#DIV/0!</v>
      </c>
      <c r="AE36" s="13" t="e">
        <f t="shared" si="10"/>
        <v>#DIV/0!</v>
      </c>
      <c r="AF36" s="13" t="e">
        <f t="shared" si="1"/>
        <v>#DIV/0!</v>
      </c>
      <c r="AG36" s="13" t="e">
        <f t="shared" si="2"/>
        <v>#DIV/0!</v>
      </c>
      <c r="AH36" s="13" t="e">
        <f t="shared" si="8"/>
        <v>#DIV/0!</v>
      </c>
      <c r="AI36" s="13" t="e">
        <f t="shared" si="11"/>
        <v>#DIV/0!</v>
      </c>
      <c r="AJ36" s="13" t="e">
        <f t="shared" si="12"/>
        <v>#DIV/0!</v>
      </c>
      <c r="AK36" s="13" t="e">
        <f t="shared" si="13"/>
        <v>#DIV/0!</v>
      </c>
      <c r="AL36" s="13" t="e">
        <f t="shared" si="14"/>
        <v>#DIV/0!</v>
      </c>
    </row>
    <row r="37" spans="2:38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6">
        <v>49</v>
      </c>
      <c r="J37" s="21">
        <v>48</v>
      </c>
      <c r="K37" s="26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90" t="s">
        <v>16</v>
      </c>
      <c r="X37" s="13" t="e">
        <f t="shared" si="3"/>
        <v>#DIV/0!</v>
      </c>
      <c r="Y37" s="13" t="e">
        <f t="shared" si="4"/>
        <v>#DIV/0!</v>
      </c>
      <c r="Z37" s="13" t="e">
        <f t="shared" si="5"/>
        <v>#DIV/0!</v>
      </c>
      <c r="AA37" s="13" t="e">
        <f t="shared" si="6"/>
        <v>#DIV/0!</v>
      </c>
      <c r="AB37" s="13" t="e">
        <f t="shared" si="0"/>
        <v>#DIV/0!</v>
      </c>
      <c r="AC37" s="13" t="e">
        <f t="shared" si="7"/>
        <v>#DIV/0!</v>
      </c>
      <c r="AD37" s="13" t="e">
        <f t="shared" si="9"/>
        <v>#DIV/0!</v>
      </c>
      <c r="AE37" s="13" t="e">
        <f t="shared" si="10"/>
        <v>#DIV/0!</v>
      </c>
      <c r="AF37" s="13" t="e">
        <f t="shared" si="1"/>
        <v>#DIV/0!</v>
      </c>
      <c r="AG37" s="13" t="e">
        <f t="shared" si="2"/>
        <v>#DIV/0!</v>
      </c>
      <c r="AH37" s="13" t="e">
        <f t="shared" si="8"/>
        <v>#DIV/0!</v>
      </c>
      <c r="AI37" s="13" t="e">
        <f t="shared" si="11"/>
        <v>#DIV/0!</v>
      </c>
      <c r="AJ37" s="13" t="e">
        <f t="shared" si="12"/>
        <v>#DIV/0!</v>
      </c>
      <c r="AK37" s="13" t="e">
        <f t="shared" si="13"/>
        <v>#DIV/0!</v>
      </c>
      <c r="AL37" s="13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7">
        <v>48</v>
      </c>
      <c r="J38" s="23">
        <v>47</v>
      </c>
      <c r="K38" s="27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91"/>
      <c r="X38" s="13" t="e">
        <f t="shared" si="3"/>
        <v>#DIV/0!</v>
      </c>
      <c r="Y38" s="13" t="e">
        <f t="shared" si="4"/>
        <v>#DIV/0!</v>
      </c>
      <c r="Z38" s="13" t="e">
        <f t="shared" si="5"/>
        <v>#DIV/0!</v>
      </c>
      <c r="AA38" s="13" t="e">
        <f t="shared" si="6"/>
        <v>#DIV/0!</v>
      </c>
      <c r="AB38" s="13" t="e">
        <f t="shared" si="0"/>
        <v>#DIV/0!</v>
      </c>
      <c r="AC38" s="13" t="e">
        <f t="shared" si="7"/>
        <v>#DIV/0!</v>
      </c>
      <c r="AD38" s="13" t="e">
        <f t="shared" si="9"/>
        <v>#DIV/0!</v>
      </c>
      <c r="AE38" s="13" t="e">
        <f t="shared" si="10"/>
        <v>#DIV/0!</v>
      </c>
      <c r="AF38" s="13" t="e">
        <f t="shared" si="1"/>
        <v>#DIV/0!</v>
      </c>
      <c r="AG38" s="13" t="e">
        <f t="shared" si="2"/>
        <v>#DIV/0!</v>
      </c>
      <c r="AH38" s="13" t="e">
        <f t="shared" si="8"/>
        <v>#DIV/0!</v>
      </c>
      <c r="AI38" s="13" t="e">
        <f t="shared" si="11"/>
        <v>#DIV/0!</v>
      </c>
      <c r="AJ38" s="13" t="e">
        <f t="shared" si="12"/>
        <v>#DIV/0!</v>
      </c>
      <c r="AK38" s="13" t="e">
        <f t="shared" si="13"/>
        <v>#DIV/0!</v>
      </c>
      <c r="AL38" s="13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7">
        <v>47</v>
      </c>
      <c r="J39" s="23">
        <v>46</v>
      </c>
      <c r="K39" s="27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91"/>
      <c r="X39" s="13" t="e">
        <f t="shared" si="3"/>
        <v>#DIV/0!</v>
      </c>
      <c r="Y39" s="13" t="e">
        <f t="shared" si="4"/>
        <v>#DIV/0!</v>
      </c>
      <c r="Z39" s="13" t="e">
        <f t="shared" si="5"/>
        <v>#DIV/0!</v>
      </c>
      <c r="AA39" s="13" t="e">
        <f t="shared" si="6"/>
        <v>#DIV/0!</v>
      </c>
      <c r="AB39" s="13" t="e">
        <f t="shared" si="0"/>
        <v>#DIV/0!</v>
      </c>
      <c r="AC39" s="13" t="e">
        <f t="shared" si="7"/>
        <v>#DIV/0!</v>
      </c>
      <c r="AD39" s="13" t="e">
        <f t="shared" si="9"/>
        <v>#DIV/0!</v>
      </c>
      <c r="AE39" s="13" t="e">
        <f t="shared" si="10"/>
        <v>#DIV/0!</v>
      </c>
      <c r="AF39" s="13" t="e">
        <f t="shared" si="1"/>
        <v>#DIV/0!</v>
      </c>
      <c r="AG39" s="13" t="e">
        <f t="shared" si="2"/>
        <v>#DIV/0!</v>
      </c>
      <c r="AH39" s="13" t="e">
        <f t="shared" si="8"/>
        <v>#DIV/0!</v>
      </c>
      <c r="AI39" s="13" t="e">
        <f t="shared" si="11"/>
        <v>#DIV/0!</v>
      </c>
      <c r="AJ39" s="13" t="e">
        <f t="shared" si="12"/>
        <v>#DIV/0!</v>
      </c>
      <c r="AK39" s="13" t="e">
        <f t="shared" si="13"/>
        <v>#DIV/0!</v>
      </c>
      <c r="AL39" s="13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7">
        <v>46</v>
      </c>
      <c r="J40" s="23">
        <v>45</v>
      </c>
      <c r="K40" s="27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91"/>
      <c r="X40" s="13" t="e">
        <f t="shared" si="3"/>
        <v>#DIV/0!</v>
      </c>
      <c r="Y40" s="13" t="e">
        <f t="shared" si="4"/>
        <v>#DIV/0!</v>
      </c>
      <c r="Z40" s="13" t="e">
        <f t="shared" si="5"/>
        <v>#DIV/0!</v>
      </c>
      <c r="AA40" s="13" t="e">
        <f t="shared" si="6"/>
        <v>#DIV/0!</v>
      </c>
      <c r="AB40" s="13" t="e">
        <f t="shared" si="0"/>
        <v>#DIV/0!</v>
      </c>
      <c r="AC40" s="13" t="e">
        <f t="shared" si="7"/>
        <v>#DIV/0!</v>
      </c>
      <c r="AD40" s="13" t="e">
        <f t="shared" si="9"/>
        <v>#DIV/0!</v>
      </c>
      <c r="AE40" s="13" t="e">
        <f t="shared" si="10"/>
        <v>#DIV/0!</v>
      </c>
      <c r="AF40" s="13" t="e">
        <f t="shared" si="1"/>
        <v>#DIV/0!</v>
      </c>
      <c r="AG40" s="13" t="e">
        <f t="shared" si="2"/>
        <v>#DIV/0!</v>
      </c>
      <c r="AH40" s="13" t="e">
        <f t="shared" si="8"/>
        <v>#DIV/0!</v>
      </c>
      <c r="AI40" s="13" t="e">
        <f t="shared" si="11"/>
        <v>#DIV/0!</v>
      </c>
      <c r="AJ40" s="13" t="e">
        <f t="shared" si="12"/>
        <v>#DIV/0!</v>
      </c>
      <c r="AK40" s="13" t="e">
        <f t="shared" si="13"/>
        <v>#DIV/0!</v>
      </c>
      <c r="AL40" s="13" t="e">
        <f t="shared" si="14"/>
        <v>#DIV/0!</v>
      </c>
    </row>
    <row r="41" spans="2:38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28">
        <v>45</v>
      </c>
      <c r="J41" s="17">
        <v>43</v>
      </c>
      <c r="K41" s="2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0.75</v>
      </c>
      <c r="R41" s="91"/>
      <c r="X41" s="13" t="e">
        <f t="shared" si="3"/>
        <v>#DIV/0!</v>
      </c>
      <c r="Y41" s="13" t="e">
        <f t="shared" si="4"/>
        <v>#DIV/0!</v>
      </c>
      <c r="Z41" s="13" t="e">
        <f t="shared" si="5"/>
        <v>#DIV/0!</v>
      </c>
      <c r="AA41" s="13" t="e">
        <f t="shared" si="6"/>
        <v>#DIV/0!</v>
      </c>
      <c r="AB41" s="13" t="e">
        <f t="shared" si="0"/>
        <v>#DIV/0!</v>
      </c>
      <c r="AC41" s="13" t="e">
        <f t="shared" si="7"/>
        <v>#DIV/0!</v>
      </c>
      <c r="AD41" s="13" t="e">
        <f t="shared" si="9"/>
        <v>#DIV/0!</v>
      </c>
      <c r="AE41" s="13" t="e">
        <f t="shared" si="10"/>
        <v>#DIV/0!</v>
      </c>
      <c r="AF41" s="13" t="e">
        <f t="shared" si="1"/>
        <v>#DIV/0!</v>
      </c>
      <c r="AG41" s="13" t="e">
        <f t="shared" si="2"/>
        <v>#DIV/0!</v>
      </c>
      <c r="AH41" s="13" t="e">
        <f>IF(AND($W$5=$L$4,$W$4&gt;=L41,$W$4&lt;L40),Q41,0)</f>
        <v>#DIV/0!</v>
      </c>
      <c r="AI41" s="13" t="e">
        <f t="shared" si="11"/>
        <v>#DIV/0!</v>
      </c>
      <c r="AJ41" s="13" t="e">
        <f t="shared" si="12"/>
        <v>#DIV/0!</v>
      </c>
      <c r="AK41" s="13" t="e">
        <f t="shared" si="13"/>
        <v>#DIV/0!</v>
      </c>
      <c r="AL41" s="13" t="e">
        <f t="shared" si="14"/>
        <v>#DIV/0!</v>
      </c>
    </row>
    <row r="42" spans="2:38" ht="18" x14ac:dyDescent="0.45">
      <c r="B42" s="85" t="s">
        <v>17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7"/>
      <c r="X42" s="13" t="e">
        <f>IF(AND($W$5=$B$4,$W$4&lt;B41),0,0)</f>
        <v>#DIV/0!</v>
      </c>
      <c r="Y42" s="13" t="e">
        <f>IF(AND($W$5=$C$4,$W$4&lt;C41),0,0)</f>
        <v>#DIV/0!</v>
      </c>
      <c r="Z42" s="13" t="e">
        <f>IF(AND($W$5=$D$4,$W$4&lt;D41),0,0)</f>
        <v>#DIV/0!</v>
      </c>
      <c r="AA42" s="13" t="e">
        <f>IF(AND($W$5=$E$4,$W$4&lt;E41),0,0)</f>
        <v>#DIV/0!</v>
      </c>
      <c r="AB42" s="13" t="e">
        <f>IF(AND($W$5=$F$4,$W$4&lt;F41),0,0)</f>
        <v>#DIV/0!</v>
      </c>
      <c r="AC42" s="13" t="e">
        <f>IF(AND($W$5=$G$4,$W$4&lt;G41),0,0)</f>
        <v>#DIV/0!</v>
      </c>
      <c r="AD42" s="13" t="e">
        <f>IF(AND($W$5=$H$4,$W$4&lt;H41),0,0)</f>
        <v>#DIV/0!</v>
      </c>
      <c r="AE42" s="13" t="e">
        <f>IF(AND($W$5=$I$4,$W$4&lt;I41),0,0)</f>
        <v>#DIV/0!</v>
      </c>
      <c r="AF42" s="13" t="e">
        <f>IF(AND($W$5=$J$4,$W$4&lt;J41),0,0)</f>
        <v>#DIV/0!</v>
      </c>
      <c r="AG42" s="13" t="e">
        <f>IF(AND($W$5=$K$4,$W$4&lt;K41),0,0)</f>
        <v>#DIV/0!</v>
      </c>
      <c r="AH42" s="13" t="e">
        <f>IF(AND($W$5=$L$4,$W$4&lt;L41),0,0)</f>
        <v>#DIV/0!</v>
      </c>
      <c r="AI42" s="13" t="e">
        <f>IF(AND($W$5=$M$4,$W$4&lt;M41),0,0)</f>
        <v>#DIV/0!</v>
      </c>
      <c r="AJ42" s="13" t="e">
        <f>IF(AND($W$5=$N$4,$W$4&lt;N41),0,0)</f>
        <v>#DIV/0!</v>
      </c>
      <c r="AK42" s="13" t="e">
        <f>IF(AND($W$5=$O$4,$W$4&lt;O41),0,0)</f>
        <v>#DIV/0!</v>
      </c>
      <c r="AL42" s="13" t="e">
        <f>IF(AND($W$5=$P$4,$W$4&lt;P41),0,0)</f>
        <v>#DIV/0!</v>
      </c>
    </row>
  </sheetData>
  <sheetProtection algorithmName="SHA-512" hashValue="AZ3zC4AS4CimSp7lZMVITHvWvPDtjCwsVgGHqyDiTYK0MOu9rtbAdQqSx4Xq6b9SVxygH2nbov9EJb1Ra48baw==" saltValue="HDQdjJNnjZ/GondY05YhDg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.28515625" style="13" bestFit="1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80" t="s">
        <v>18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3" t="s">
        <v>19</v>
      </c>
      <c r="R2" s="14"/>
      <c r="S2" s="15" t="e">
        <f>پردازش!I8</f>
        <v>#DIV/0!</v>
      </c>
      <c r="V2" s="16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84"/>
      <c r="R3" s="14" t="s">
        <v>31</v>
      </c>
      <c r="S3" s="20">
        <f>پردازش!I7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r5esvipZo0ORUSkoCo9SAsQ4VHjzs02KQDUgAyV2VR9pslCz+pZwtp/07V16IzAbjAyqtKFdjHg+iuKf4z7+CA==" saltValue="zTXieQdSYpKtjkbTIweKy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" style="13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80" t="s">
        <v>18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3" t="s">
        <v>19</v>
      </c>
      <c r="R2" s="14"/>
      <c r="S2" s="15" t="e">
        <f>پردازش!I9</f>
        <v>#DIV/0!</v>
      </c>
      <c r="V2" s="16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84"/>
      <c r="R3" s="14" t="s">
        <v>31</v>
      </c>
      <c r="S3" s="20">
        <f>پردازش!I7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wb9qXs737p5BO6rOtgJ00+pPGxG8W5++yFbz+6nUhzLiX8PCtIpOtRQcAI+M6T0+psi7cdzi8cIjFxAMpR8iCg==" saltValue="L/0bSi+qrmXs0xDW/cgmd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ضریب پرداخت تثبیت</vt:lpstr>
      <vt:lpstr>ورودی CBR</vt:lpstr>
      <vt:lpstr>ورودی دامنه خمیری</vt:lpstr>
      <vt:lpstr>ورودی تراکم- ضخامت</vt:lpstr>
      <vt:lpstr>Pu-CBR</vt:lpstr>
      <vt:lpstr>Pl-CBR</vt:lpstr>
      <vt:lpstr>Category II-CBR</vt:lpstr>
      <vt:lpstr>Pu-دامنه خمیری</vt:lpstr>
      <vt:lpstr>Pl-دامنه خمیری</vt:lpstr>
      <vt:lpstr>Category II-دامنه خمیری</vt:lpstr>
      <vt:lpstr>Pu-تراکم</vt:lpstr>
      <vt:lpstr>Pl-تراکم</vt:lpstr>
      <vt:lpstr>Category II- تراکم</vt:lpstr>
      <vt:lpstr>Pu-ضخامت</vt:lpstr>
      <vt:lpstr>Pl-ضخامت</vt:lpstr>
      <vt:lpstr>Category II- ضخامت</vt:lpstr>
      <vt:lpstr>پردازش</vt:lpstr>
      <vt:lpstr>'ضریب پرداخت تثبیت'!Print_Area</vt:lpstr>
      <vt:lpstr>'ورودی CBR'!Print_Area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2020-06-09T04:50:57Z</dcterms:modified>
</cp:coreProperties>
</file>