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D2DF906B-7F0E-4CD6-B987-2972D99AD9E8}" xr6:coauthVersionLast="47" xr6:coauthVersionMax="47" xr10:uidLastSave="{00000000-0000-0000-0000-000000000000}"/>
  <bookViews>
    <workbookView xWindow="-120" yWindow="-120" windowWidth="20730" windowHeight="11160" tabRatio="877" firstSheet="16" activeTab="16" xr2:uid="{00000000-000D-0000-FFFF-FFFF00000000}"/>
  </bookViews>
  <sheets>
    <sheet name="Category ll-الک 1 اینچ " sheetId="128" state="hidden" r:id="rId1"/>
    <sheet name="Category ll-الک 0.5 اینچ " sheetId="127" state="hidden" r:id="rId2"/>
    <sheet name="Category ll-الک 3-8 اینچ" sheetId="126" state="hidden" r:id="rId3"/>
    <sheet name="Category ll-4 الک" sheetId="125" state="hidden" r:id="rId4"/>
    <sheet name="Category ll-8 الک" sheetId="124" state="hidden" r:id="rId5"/>
    <sheet name="Category ll-16 الک " sheetId="123" state="hidden" r:id="rId6"/>
    <sheet name="Category ll-30 الک " sheetId="122" state="hidden" r:id="rId7"/>
    <sheet name="Category ll-50 الک" sheetId="121" state="hidden" r:id="rId8"/>
    <sheet name="Category ll-الک100" sheetId="120" state="hidden" r:id="rId9"/>
    <sheet name="Category ll- بزرگترین الک" sheetId="119" state="hidden" r:id="rId10"/>
    <sheet name="Category ll-الک 200" sheetId="118" state="hidden" r:id="rId11"/>
    <sheet name="Category ll-مقدار قیر" sheetId="117" state="hidden" r:id="rId12"/>
    <sheet name="Category ll-شکستگی" sheetId="116" state="hidden" r:id="rId13"/>
    <sheet name="Category ll-استحکام" sheetId="115" state="hidden" r:id="rId14"/>
    <sheet name="Category ll-void" sheetId="114" state="hidden" r:id="rId15"/>
    <sheet name="Category ll-مقاومت کششی" sheetId="113" state="hidden" r:id="rId16"/>
    <sheet name="ضریب پرداخت آسفالت گرم" sheetId="132" r:id="rId17"/>
    <sheet name="ورودی تراکم" sheetId="54" r:id="rId18"/>
    <sheet name="ورودی دانه بندی" sheetId="129" r:id="rId19"/>
    <sheet name="ورودی درصد قیر و فضای خالی و..." sheetId="130" r:id="rId20"/>
    <sheet name="ورودی مقاومت کششی اشباع به خشک" sheetId="131" r:id="rId21"/>
    <sheet name="Pu-void" sheetId="90" state="hidden" r:id="rId22"/>
    <sheet name="Pl-void" sheetId="91" state="hidden" r:id="rId23"/>
    <sheet name="Pu-استحکام" sheetId="87" state="hidden" r:id="rId24"/>
    <sheet name="Pl-استحکام" sheetId="88" state="hidden" r:id="rId25"/>
    <sheet name="Pu-مقدار قیر" sheetId="84" state="hidden" r:id="rId26"/>
    <sheet name="Pl-مقدار قیر" sheetId="85" state="hidden" r:id="rId27"/>
    <sheet name="Pu-الک 200" sheetId="80" state="hidden" r:id="rId28"/>
    <sheet name="Pl-الک 200 " sheetId="81" state="hidden" r:id="rId29"/>
    <sheet name="Pu-الک 50" sheetId="72" state="hidden" r:id="rId30"/>
    <sheet name="Pl-الک 50" sheetId="73" state="hidden" r:id="rId31"/>
    <sheet name="Pu-الک 8اینچ" sheetId="69" state="hidden" r:id="rId32"/>
    <sheet name="Pl-الک 8اینچ" sheetId="70" state="hidden" r:id="rId33"/>
    <sheet name="Pu-الک 4اینچ " sheetId="66" state="hidden" r:id="rId34"/>
    <sheet name="Pl-الک 4اینچ" sheetId="67" state="hidden" r:id="rId35"/>
    <sheet name="Pu-الک 3-8 اینچ" sheetId="63" state="hidden" r:id="rId36"/>
    <sheet name="Pl-الک 3-8 اینچ " sheetId="64" state="hidden" r:id="rId37"/>
    <sheet name="Pu-الک 1 اینچ" sheetId="58" state="hidden" r:id="rId38"/>
    <sheet name="Pl-الک 1 اینچ" sheetId="59" state="hidden" r:id="rId39"/>
    <sheet name="Pu-بزرگترین الک" sheetId="60" state="hidden" r:id="rId40"/>
    <sheet name="Pl-بزرگترین الک" sheetId="61" state="hidden" r:id="rId41"/>
    <sheet name="Pu-شکستگی" sheetId="93" state="hidden" r:id="rId42"/>
    <sheet name="Pl-شکستگی" sheetId="94" state="hidden" r:id="rId43"/>
    <sheet name="Pu- الک0.5 " sheetId="96" state="hidden" r:id="rId44"/>
    <sheet name="Pl-الک0.5" sheetId="97" state="hidden" r:id="rId45"/>
    <sheet name="Pu- الک16 " sheetId="99" state="hidden" r:id="rId46"/>
    <sheet name="Pl-الک16" sheetId="100" state="hidden" r:id="rId47"/>
    <sheet name="Pu- الک 30" sheetId="102" state="hidden" r:id="rId48"/>
    <sheet name="Pl-الک30" sheetId="104" state="hidden" r:id="rId49"/>
    <sheet name="Pl-الک100" sheetId="106" state="hidden" r:id="rId50"/>
    <sheet name="Pu-الک100" sheetId="105" state="hidden" r:id="rId51"/>
    <sheet name="Pu-مقاومت کششی" sheetId="109" state="hidden" r:id="rId52"/>
    <sheet name="Pl-مقاومت کششی" sheetId="110" state="hidden" r:id="rId53"/>
    <sheet name="پردازش" sheetId="55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32" l="1"/>
  <c r="I24" i="132" s="1"/>
  <c r="H23" i="132"/>
  <c r="I23" i="132" s="1"/>
  <c r="H22" i="132"/>
  <c r="H21" i="132"/>
  <c r="H20" i="132"/>
  <c r="H19" i="132"/>
  <c r="F24" i="132"/>
  <c r="F23" i="132"/>
  <c r="F22" i="132"/>
  <c r="F21" i="132"/>
  <c r="F20" i="132"/>
  <c r="F19" i="132"/>
  <c r="F8" i="132"/>
  <c r="E22" i="132"/>
  <c r="E21" i="132"/>
  <c r="E20" i="132"/>
  <c r="E19" i="132"/>
  <c r="D22" i="132"/>
  <c r="D21" i="132"/>
  <c r="D20" i="132"/>
  <c r="D19" i="132"/>
  <c r="I22" i="132"/>
  <c r="I21" i="132"/>
  <c r="I20" i="132"/>
  <c r="I19" i="132"/>
  <c r="R32" i="55" l="1"/>
  <c r="W57" i="113"/>
  <c r="AK57" i="113"/>
  <c r="X57" i="113"/>
  <c r="Y57" i="113"/>
  <c r="Z57" i="113"/>
  <c r="AA57" i="113"/>
  <c r="AB57" i="113"/>
  <c r="AC57" i="113"/>
  <c r="AD57" i="113"/>
  <c r="AE57" i="113"/>
  <c r="AF57" i="113"/>
  <c r="AG57" i="113"/>
  <c r="AH57" i="113"/>
  <c r="AI57" i="113"/>
  <c r="AJ57" i="113"/>
  <c r="AI57" i="114"/>
  <c r="AK57" i="114"/>
  <c r="X57" i="114"/>
  <c r="Y57" i="114"/>
  <c r="Z57" i="114"/>
  <c r="AA57" i="114"/>
  <c r="AB57" i="114"/>
  <c r="AC57" i="114"/>
  <c r="AD57" i="114"/>
  <c r="AE57" i="114"/>
  <c r="AF57" i="114"/>
  <c r="AG57" i="114"/>
  <c r="AH57" i="114"/>
  <c r="AJ57" i="114"/>
  <c r="W57" i="114"/>
  <c r="AK57" i="115"/>
  <c r="X57" i="115"/>
  <c r="Y57" i="115"/>
  <c r="Z57" i="115"/>
  <c r="AA57" i="115"/>
  <c r="AB57" i="115"/>
  <c r="AC57" i="115"/>
  <c r="AD57" i="115"/>
  <c r="AE57" i="115"/>
  <c r="AF57" i="115"/>
  <c r="AG57" i="115"/>
  <c r="AH57" i="115"/>
  <c r="AI57" i="115"/>
  <c r="AJ57" i="115"/>
  <c r="W57" i="115"/>
  <c r="AK57" i="116"/>
  <c r="X57" i="116"/>
  <c r="Y57" i="116"/>
  <c r="Z57" i="116"/>
  <c r="AA57" i="116"/>
  <c r="AB57" i="116"/>
  <c r="AC57" i="116"/>
  <c r="AD57" i="116"/>
  <c r="AE57" i="116"/>
  <c r="AF57" i="116"/>
  <c r="AG57" i="116"/>
  <c r="AH57" i="116"/>
  <c r="AI57" i="116"/>
  <c r="AJ57" i="116"/>
  <c r="W57" i="116"/>
  <c r="AK57" i="117"/>
  <c r="X57" i="117"/>
  <c r="Y57" i="117"/>
  <c r="Z57" i="117"/>
  <c r="AA57" i="117"/>
  <c r="AB57" i="117"/>
  <c r="AC57" i="117"/>
  <c r="AD57" i="117"/>
  <c r="AE57" i="117"/>
  <c r="AF57" i="117"/>
  <c r="AG57" i="117"/>
  <c r="AH57" i="117"/>
  <c r="AI57" i="117"/>
  <c r="AJ57" i="117"/>
  <c r="W57" i="117"/>
  <c r="C29" i="55"/>
  <c r="C28" i="55"/>
  <c r="C27" i="55"/>
  <c r="C24" i="55"/>
  <c r="C30" i="55" l="1"/>
  <c r="C32" i="55" s="1"/>
  <c r="R29" i="55" l="1"/>
  <c r="F21" i="55"/>
  <c r="I21" i="55"/>
  <c r="L21" i="55"/>
  <c r="O21" i="55"/>
  <c r="R21" i="55"/>
  <c r="F3" i="55"/>
  <c r="E10" i="132" s="1"/>
  <c r="F2" i="55"/>
  <c r="D10" i="132" s="1"/>
  <c r="F12" i="55" l="1"/>
  <c r="R23" i="55"/>
  <c r="V5" i="113" s="1"/>
  <c r="R22" i="55"/>
  <c r="O23" i="55"/>
  <c r="V5" i="116" s="1"/>
  <c r="O22" i="55"/>
  <c r="L23" i="55"/>
  <c r="V5" i="114" s="1"/>
  <c r="L22" i="55"/>
  <c r="I23" i="55"/>
  <c r="V5" i="115" s="1"/>
  <c r="I22" i="55"/>
  <c r="F23" i="55"/>
  <c r="V5" i="117" s="1"/>
  <c r="F22" i="55"/>
  <c r="V6" i="55"/>
  <c r="V5" i="118" s="1"/>
  <c r="V5" i="55"/>
  <c r="V4" i="55"/>
  <c r="T6" i="55"/>
  <c r="V5" i="120" s="1"/>
  <c r="T5" i="55"/>
  <c r="T4" i="55"/>
  <c r="R6" i="55"/>
  <c r="V5" i="121" s="1"/>
  <c r="R5" i="55"/>
  <c r="R4" i="55"/>
  <c r="P6" i="55"/>
  <c r="V5" i="122" s="1"/>
  <c r="P5" i="55"/>
  <c r="P4" i="55"/>
  <c r="N6" i="55"/>
  <c r="V5" i="123" s="1"/>
  <c r="N5" i="55"/>
  <c r="N4" i="55"/>
  <c r="L6" i="55"/>
  <c r="V5" i="124" s="1"/>
  <c r="L5" i="55"/>
  <c r="L4" i="55"/>
  <c r="J6" i="55"/>
  <c r="V5" i="125" s="1"/>
  <c r="J5" i="55"/>
  <c r="J4" i="55"/>
  <c r="H6" i="55"/>
  <c r="V5" i="126" s="1"/>
  <c r="H5" i="55"/>
  <c r="H4" i="55"/>
  <c r="F6" i="55"/>
  <c r="V5" i="127" s="1"/>
  <c r="F5" i="55"/>
  <c r="F4" i="55"/>
  <c r="D6" i="55"/>
  <c r="V5" i="128" s="1"/>
  <c r="D5" i="55"/>
  <c r="D4" i="55"/>
  <c r="B6" i="55"/>
  <c r="V5" i="119" s="1"/>
  <c r="B5" i="55"/>
  <c r="B4" i="55"/>
  <c r="F7" i="55" l="1"/>
  <c r="F8" i="55"/>
  <c r="I24" i="55"/>
  <c r="L25" i="55"/>
  <c r="O24" i="55"/>
  <c r="R24" i="55"/>
  <c r="R25" i="55"/>
  <c r="F20" i="55"/>
  <c r="F25" i="55" l="1"/>
  <c r="I20" i="55"/>
  <c r="I29" i="55" s="1"/>
  <c r="I25" i="55" l="1"/>
  <c r="S3" i="109"/>
  <c r="S3" i="110"/>
  <c r="O20" i="55"/>
  <c r="O29" i="55" s="1"/>
  <c r="L19" i="55"/>
  <c r="L29" i="55" s="1"/>
  <c r="F19" i="55"/>
  <c r="F29" i="55" s="1"/>
  <c r="L24" i="55" l="1"/>
  <c r="F24" i="55"/>
  <c r="O25" i="55"/>
  <c r="S2" i="109"/>
  <c r="S2" i="110"/>
  <c r="S3" i="106"/>
  <c r="S4" i="106" s="1"/>
  <c r="S3" i="104"/>
  <c r="S4" i="104" s="1"/>
  <c r="S4" i="109" l="1"/>
  <c r="S4" i="110"/>
  <c r="S3" i="102"/>
  <c r="S4" i="102" s="1"/>
  <c r="S3" i="100"/>
  <c r="S4" i="100" s="1"/>
  <c r="S3" i="105"/>
  <c r="S4" i="105" s="1"/>
  <c r="S3" i="99"/>
  <c r="S4" i="99" s="1"/>
  <c r="V3" i="55"/>
  <c r="E18" i="132" s="1"/>
  <c r="V2" i="55"/>
  <c r="T3" i="55"/>
  <c r="E17" i="132" s="1"/>
  <c r="T2" i="55"/>
  <c r="R3" i="55"/>
  <c r="E16" i="132" s="1"/>
  <c r="R2" i="55"/>
  <c r="P3" i="55"/>
  <c r="E15" i="132" s="1"/>
  <c r="P2" i="55"/>
  <c r="N3" i="55"/>
  <c r="E14" i="132" s="1"/>
  <c r="N2" i="55"/>
  <c r="L3" i="55"/>
  <c r="E13" i="132" s="1"/>
  <c r="L2" i="55"/>
  <c r="J3" i="55"/>
  <c r="E12" i="132" s="1"/>
  <c r="J2" i="55"/>
  <c r="H3" i="55"/>
  <c r="E11" i="132" s="1"/>
  <c r="H2" i="55"/>
  <c r="D11" i="132" s="1"/>
  <c r="D3" i="55"/>
  <c r="D2" i="55"/>
  <c r="D9" i="132" s="1"/>
  <c r="B3" i="55"/>
  <c r="B2" i="55"/>
  <c r="D8" i="132" s="1"/>
  <c r="L7" i="55" l="1"/>
  <c r="D13" i="132"/>
  <c r="N7" i="55"/>
  <c r="D14" i="132"/>
  <c r="P7" i="55"/>
  <c r="D15" i="132"/>
  <c r="R7" i="55"/>
  <c r="D16" i="132"/>
  <c r="T7" i="55"/>
  <c r="D17" i="132"/>
  <c r="V7" i="55"/>
  <c r="D18" i="132"/>
  <c r="B12" i="55"/>
  <c r="E8" i="132"/>
  <c r="D12" i="55"/>
  <c r="E9" i="132"/>
  <c r="J7" i="55"/>
  <c r="D12" i="132"/>
  <c r="H8" i="55"/>
  <c r="H12" i="55"/>
  <c r="J8" i="55"/>
  <c r="J12" i="55"/>
  <c r="L8" i="55"/>
  <c r="L12" i="55"/>
  <c r="N8" i="55"/>
  <c r="N12" i="55"/>
  <c r="P8" i="55"/>
  <c r="P12" i="55"/>
  <c r="R8" i="55"/>
  <c r="R12" i="55"/>
  <c r="T8" i="55"/>
  <c r="T12" i="55"/>
  <c r="V8" i="55"/>
  <c r="V12" i="55"/>
  <c r="H7" i="55"/>
  <c r="B7" i="55"/>
  <c r="D7" i="55"/>
  <c r="B8" i="55"/>
  <c r="D8" i="55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6" l="1"/>
  <c r="T10" i="55" s="1"/>
  <c r="S5" i="105"/>
  <c r="S5" i="102"/>
  <c r="S5" i="104"/>
  <c r="S5" i="100"/>
  <c r="N10" i="55" s="1"/>
  <c r="S5" i="99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O26" i="55"/>
  <c r="S6" i="106" l="1"/>
  <c r="S6" i="105"/>
  <c r="T9" i="55" s="1"/>
  <c r="T11" i="55" s="1"/>
  <c r="V4" i="120" s="1"/>
  <c r="S6" i="102"/>
  <c r="P9" i="55" s="1"/>
  <c r="S6" i="104"/>
  <c r="P10" i="55" s="1"/>
  <c r="S6" i="99"/>
  <c r="N9" i="55" s="1"/>
  <c r="N11" i="55" s="1"/>
  <c r="V4" i="123" s="1"/>
  <c r="S6" i="100"/>
  <c r="S2" i="94"/>
  <c r="S2" i="96"/>
  <c r="S2" i="97"/>
  <c r="S3" i="94"/>
  <c r="S4" i="94" s="1"/>
  <c r="S3" i="93"/>
  <c r="S2" i="93"/>
  <c r="W56" i="120" l="1"/>
  <c r="X57" i="120"/>
  <c r="Z57" i="120"/>
  <c r="AB57" i="120"/>
  <c r="AD57" i="120"/>
  <c r="AF57" i="120"/>
  <c r="AH57" i="120"/>
  <c r="AJ57" i="120"/>
  <c r="AK57" i="120"/>
  <c r="Y57" i="120"/>
  <c r="AA57" i="120"/>
  <c r="AC57" i="120"/>
  <c r="AE57" i="120"/>
  <c r="AG57" i="120"/>
  <c r="AI57" i="120"/>
  <c r="W57" i="120"/>
  <c r="AK57" i="123"/>
  <c r="Y57" i="123"/>
  <c r="AA57" i="123"/>
  <c r="AC57" i="123"/>
  <c r="AE57" i="123"/>
  <c r="AG57" i="123"/>
  <c r="AI57" i="123"/>
  <c r="W57" i="123"/>
  <c r="X57" i="123"/>
  <c r="Z57" i="123"/>
  <c r="AB57" i="123"/>
  <c r="AD57" i="123"/>
  <c r="AF57" i="123"/>
  <c r="AH57" i="123"/>
  <c r="AJ57" i="123"/>
  <c r="AH33" i="120"/>
  <c r="AD39" i="120"/>
  <c r="AK25" i="120"/>
  <c r="AD30" i="120"/>
  <c r="Y14" i="120"/>
  <c r="AK15" i="120"/>
  <c r="AJ15" i="120"/>
  <c r="AB28" i="120"/>
  <c r="AA7" i="120"/>
  <c r="AD40" i="120"/>
  <c r="W42" i="120"/>
  <c r="AA37" i="120"/>
  <c r="AD28" i="120"/>
  <c r="AG10" i="120"/>
  <c r="P11" i="55"/>
  <c r="V4" i="122" s="1"/>
  <c r="X52" i="120"/>
  <c r="Y48" i="120"/>
  <c r="AA56" i="120"/>
  <c r="AB52" i="120"/>
  <c r="AC48" i="120"/>
  <c r="W47" i="120"/>
  <c r="Y55" i="120"/>
  <c r="Z51" i="120"/>
  <c r="AA47" i="120"/>
  <c r="AC55" i="120"/>
  <c r="AD51" i="120"/>
  <c r="AE47" i="120"/>
  <c r="AG56" i="120"/>
  <c r="AH52" i="120"/>
  <c r="AI48" i="120"/>
  <c r="W54" i="120"/>
  <c r="X50" i="120"/>
  <c r="AA54" i="120"/>
  <c r="AB50" i="120"/>
  <c r="AE54" i="120"/>
  <c r="Y53" i="120"/>
  <c r="Z49" i="120"/>
  <c r="W52" i="120"/>
  <c r="X48" i="120"/>
  <c r="Z56" i="120"/>
  <c r="AA52" i="120"/>
  <c r="AB48" i="120"/>
  <c r="AC52" i="120"/>
  <c r="X47" i="120"/>
  <c r="AA51" i="120"/>
  <c r="AD55" i="120"/>
  <c r="AF48" i="120"/>
  <c r="AI52" i="120"/>
  <c r="X54" i="120"/>
  <c r="AC50" i="120"/>
  <c r="AA49" i="120"/>
  <c r="AB49" i="120"/>
  <c r="AE53" i="120"/>
  <c r="AH50" i="120"/>
  <c r="AJ56" i="120"/>
  <c r="AK52" i="120"/>
  <c r="AI47" i="120"/>
  <c r="AJ55" i="120"/>
  <c r="AF53" i="120"/>
  <c r="AG49" i="120"/>
  <c r="AG51" i="120"/>
  <c r="AK53" i="120"/>
  <c r="AH54" i="120"/>
  <c r="AK54" i="120"/>
  <c r="AI51" i="120"/>
  <c r="AE52" i="120"/>
  <c r="X55" i="120"/>
  <c r="Z47" i="120"/>
  <c r="AC51" i="120"/>
  <c r="AF56" i="120"/>
  <c r="AH48" i="120"/>
  <c r="W50" i="120"/>
  <c r="Z54" i="120"/>
  <c r="AE50" i="120"/>
  <c r="X53" i="120"/>
  <c r="W48" i="120"/>
  <c r="Y56" i="120"/>
  <c r="Z52" i="120"/>
  <c r="AA48" i="120"/>
  <c r="AC56" i="120"/>
  <c r="AD52" i="120"/>
  <c r="AE48" i="120"/>
  <c r="W55" i="120"/>
  <c r="X51" i="120"/>
  <c r="Y47" i="120"/>
  <c r="AA55" i="120"/>
  <c r="AB51" i="120"/>
  <c r="AC47" i="120"/>
  <c r="AE56" i="120"/>
  <c r="AF52" i="120"/>
  <c r="AG48" i="120"/>
  <c r="AI56" i="120"/>
  <c r="Y54" i="120"/>
  <c r="Z50" i="120"/>
  <c r="AC54" i="120"/>
  <c r="AD50" i="120"/>
  <c r="W53" i="120"/>
  <c r="X49" i="120"/>
  <c r="AA53" i="120"/>
  <c r="X56" i="120"/>
  <c r="Y52" i="120"/>
  <c r="Z48" i="120"/>
  <c r="AB56" i="120"/>
  <c r="AD48" i="120"/>
  <c r="W51" i="120"/>
  <c r="Z55" i="120"/>
  <c r="AB47" i="120"/>
  <c r="AE51" i="120"/>
  <c r="AH56" i="120"/>
  <c r="Y50" i="120"/>
  <c r="AB54" i="120"/>
  <c r="W49" i="120"/>
  <c r="Z53" i="120"/>
  <c r="AC53" i="120"/>
  <c r="AD49" i="120"/>
  <c r="AG54" i="120"/>
  <c r="AJ48" i="120"/>
  <c r="AK49" i="120"/>
  <c r="AH53" i="120"/>
  <c r="AF55" i="120"/>
  <c r="AJ50" i="120"/>
  <c r="AD47" i="120"/>
  <c r="AG52" i="120"/>
  <c r="AA50" i="120"/>
  <c r="AD54" i="120"/>
  <c r="Y49" i="120"/>
  <c r="AD53" i="120"/>
  <c r="AE49" i="120"/>
  <c r="AF50" i="120"/>
  <c r="AI54" i="120"/>
  <c r="AJ52" i="120"/>
  <c r="AK48" i="120"/>
  <c r="AJ49" i="120"/>
  <c r="AK55" i="120"/>
  <c r="AF49" i="120"/>
  <c r="AJ47" i="120"/>
  <c r="AH51" i="120"/>
  <c r="AG50" i="120"/>
  <c r="AE55" i="120"/>
  <c r="AJ53" i="120"/>
  <c r="AE33" i="120"/>
  <c r="AF21" i="120"/>
  <c r="AG38" i="120"/>
  <c r="AH12" i="120"/>
  <c r="Y19" i="120"/>
  <c r="AF27" i="120"/>
  <c r="AH36" i="120"/>
  <c r="AK33" i="120"/>
  <c r="AJ16" i="120"/>
  <c r="AG40" i="120"/>
  <c r="AF23" i="120"/>
  <c r="Z43" i="120"/>
  <c r="Y26" i="120"/>
  <c r="AG8" i="120"/>
  <c r="AJ22" i="120"/>
  <c r="AF35" i="120"/>
  <c r="AF40" i="120"/>
  <c r="AA13" i="120"/>
  <c r="AH8" i="120"/>
  <c r="W12" i="120"/>
  <c r="AH18" i="120"/>
  <c r="Z24" i="120"/>
  <c r="Z33" i="120"/>
  <c r="AG14" i="120"/>
  <c r="AB39" i="120"/>
  <c r="AJ54" i="120"/>
  <c r="AJ51" i="120"/>
  <c r="AF47" i="120"/>
  <c r="AH47" i="120"/>
  <c r="AC10" i="120"/>
  <c r="AB23" i="120"/>
  <c r="AF13" i="120"/>
  <c r="AK23" i="120"/>
  <c r="AF32" i="120"/>
  <c r="AA41" i="120"/>
  <c r="AH46" i="120"/>
  <c r="AG29" i="120"/>
  <c r="AF12" i="120"/>
  <c r="AC36" i="120"/>
  <c r="AB19" i="120"/>
  <c r="AK38" i="120"/>
  <c r="AJ21" i="120"/>
  <c r="AC43" i="120"/>
  <c r="X16" i="120"/>
  <c r="AH28" i="120"/>
  <c r="AI33" i="120"/>
  <c r="AG39" i="120"/>
  <c r="AK18" i="120"/>
  <c r="W23" i="120"/>
  <c r="AH31" i="120"/>
  <c r="AB33" i="120"/>
  <c r="AJ11" i="120"/>
  <c r="AB17" i="120"/>
  <c r="AE10" i="120"/>
  <c r="AF16" i="120"/>
  <c r="AI24" i="120"/>
  <c r="AG37" i="120"/>
  <c r="AF20" i="120"/>
  <c r="AC44" i="120"/>
  <c r="AB27" i="120"/>
  <c r="AA10" i="120"/>
  <c r="Y34" i="120"/>
  <c r="X17" i="120"/>
  <c r="AG35" i="120"/>
  <c r="W8" i="120"/>
  <c r="X21" i="120"/>
  <c r="AA19" i="120"/>
  <c r="AK31" i="120"/>
  <c r="X34" i="120"/>
  <c r="AB38" i="120"/>
  <c r="AH26" i="120"/>
  <c r="W41" i="120"/>
  <c r="X8" i="120"/>
  <c r="AD14" i="120"/>
  <c r="AC41" i="120"/>
  <c r="AB24" i="120"/>
  <c r="AA6" i="120"/>
  <c r="X31" i="120"/>
  <c r="W14" i="120"/>
  <c r="Y42" i="120"/>
  <c r="X25" i="120"/>
  <c r="AB7" i="120"/>
  <c r="Z21" i="120"/>
  <c r="AJ33" i="120"/>
  <c r="AJ38" i="120"/>
  <c r="AF11" i="120"/>
  <c r="AA24" i="120"/>
  <c r="AC7" i="120"/>
  <c r="Y11" i="120"/>
  <c r="W13" i="120"/>
  <c r="Z9" i="120"/>
  <c r="AC14" i="120"/>
  <c r="X29" i="120"/>
  <c r="AH37" i="120"/>
  <c r="AG15" i="120"/>
  <c r="AJ40" i="120"/>
  <c r="AI23" i="120"/>
  <c r="AB43" i="120"/>
  <c r="AA26" i="120"/>
  <c r="W9" i="120"/>
  <c r="AB37" i="120"/>
  <c r="AA20" i="120"/>
  <c r="AI40" i="120"/>
  <c r="AE13" i="120"/>
  <c r="AC19" i="120"/>
  <c r="AC24" i="120"/>
  <c r="X37" i="120"/>
  <c r="AA29" i="120"/>
  <c r="AC33" i="120"/>
  <c r="Y40" i="120"/>
  <c r="AK46" i="120"/>
  <c r="AI12" i="120"/>
  <c r="AE41" i="120"/>
  <c r="AD12" i="120"/>
  <c r="W6" i="120"/>
  <c r="Y30" i="120"/>
  <c r="X18" i="120"/>
  <c r="Y37" i="120"/>
  <c r="AI50" i="120"/>
  <c r="AK51" i="120"/>
  <c r="AD56" i="120"/>
  <c r="Y51" i="120"/>
  <c r="AB55" i="120"/>
  <c r="AB53" i="120"/>
  <c r="AC49" i="120"/>
  <c r="AK56" i="120"/>
  <c r="AI53" i="120"/>
  <c r="AG53" i="120"/>
  <c r="AH49" i="120"/>
  <c r="AI49" i="120"/>
  <c r="AK47" i="120"/>
  <c r="AF51" i="120"/>
  <c r="AG55" i="120"/>
  <c r="AI55" i="120"/>
  <c r="AH55" i="120"/>
  <c r="AA35" i="120"/>
  <c r="AB12" i="120"/>
  <c r="AJ31" i="120"/>
  <c r="W37" i="120"/>
  <c r="AF37" i="120"/>
  <c r="AJ46" i="120"/>
  <c r="Y12" i="120"/>
  <c r="AD42" i="120"/>
  <c r="AC25" i="120"/>
  <c r="AG7" i="120"/>
  <c r="Y32" i="120"/>
  <c r="X15" i="120"/>
  <c r="AG34" i="120"/>
  <c r="AF17" i="120"/>
  <c r="AE36" i="120"/>
  <c r="X9" i="120"/>
  <c r="AK21" i="120"/>
  <c r="AK26" i="120"/>
  <c r="AI32" i="120"/>
  <c r="AC32" i="120"/>
  <c r="AG36" i="120"/>
  <c r="AI45" i="120"/>
  <c r="W35" i="120"/>
  <c r="AD31" i="120"/>
  <c r="AI13" i="120"/>
  <c r="AF54" i="120"/>
  <c r="AK50" i="120"/>
  <c r="AG47" i="120"/>
  <c r="AA11" i="120"/>
  <c r="W25" i="120"/>
  <c r="W20" i="120"/>
  <c r="AE8" i="120"/>
  <c r="AA9" i="120"/>
  <c r="AC15" i="120"/>
  <c r="Y23" i="120"/>
  <c r="Z38" i="120"/>
  <c r="Y21" i="120"/>
  <c r="AK44" i="120"/>
  <c r="AJ27" i="120"/>
  <c r="AI10" i="120"/>
  <c r="AC30" i="120"/>
  <c r="AB13" i="120"/>
  <c r="AH29" i="120"/>
  <c r="AC42" i="120"/>
  <c r="Y15" i="120"/>
  <c r="Y20" i="120"/>
  <c r="W26" i="120"/>
  <c r="AG46" i="120"/>
  <c r="AC8" i="120"/>
  <c r="Y6" i="120"/>
  <c r="AG13" i="120"/>
  <c r="Y10" i="120"/>
  <c r="AG25" i="120"/>
  <c r="AB34" i="120"/>
  <c r="AK42" i="120"/>
  <c r="Z46" i="120"/>
  <c r="Y29" i="120"/>
  <c r="X12" i="120"/>
  <c r="AJ35" i="120"/>
  <c r="AI18" i="120"/>
  <c r="AG42" i="120"/>
  <c r="AF25" i="120"/>
  <c r="Y8" i="120"/>
  <c r="X22" i="120"/>
  <c r="AH34" i="120"/>
  <c r="AK32" i="120"/>
  <c r="Y46" i="120"/>
  <c r="AB10" i="120"/>
  <c r="X13" i="120"/>
  <c r="AK19" i="120"/>
  <c r="AJ14" i="120"/>
  <c r="AB22" i="120"/>
  <c r="W31" i="120"/>
  <c r="Z40" i="120"/>
  <c r="AJ32" i="120"/>
  <c r="AI15" i="120"/>
  <c r="AF39" i="120"/>
  <c r="AE22" i="120"/>
  <c r="AD46" i="120"/>
  <c r="AF33" i="120"/>
  <c r="AE16" i="120"/>
  <c r="AJ34" i="120"/>
  <c r="AE6" i="120"/>
  <c r="Z20" i="120"/>
  <c r="AA25" i="120"/>
  <c r="AK37" i="120"/>
  <c r="Y22" i="120"/>
  <c r="AC26" i="120"/>
  <c r="Y35" i="120"/>
  <c r="AA39" i="120"/>
  <c r="Y16" i="120"/>
  <c r="AK43" i="120"/>
  <c r="AJ12" i="120"/>
  <c r="AF19" i="120"/>
  <c r="AJ41" i="120"/>
  <c r="AA15" i="120"/>
  <c r="AH17" i="120"/>
  <c r="AI28" i="120"/>
  <c r="Y27" i="120"/>
  <c r="X38" i="120"/>
  <c r="AG20" i="120"/>
  <c r="AB16" i="120"/>
  <c r="AJ29" i="120"/>
  <c r="AH39" i="120"/>
  <c r="W10" i="120"/>
  <c r="AE26" i="120"/>
  <c r="AJ43" i="120"/>
  <c r="AE9" i="120"/>
  <c r="AI20" i="120"/>
  <c r="AB14" i="120"/>
  <c r="X32" i="120"/>
  <c r="AC11" i="120"/>
  <c r="AE21" i="120"/>
  <c r="AD37" i="120"/>
  <c r="AH42" i="120"/>
  <c r="Z28" i="120"/>
  <c r="AE19" i="120"/>
  <c r="W22" i="120"/>
  <c r="X33" i="120"/>
  <c r="W34" i="120"/>
  <c r="Z45" i="120"/>
  <c r="AA30" i="120"/>
  <c r="AE37" i="120"/>
  <c r="AI41" i="120"/>
  <c r="AE20" i="120"/>
  <c r="AH30" i="120"/>
  <c r="Z27" i="120"/>
  <c r="AI30" i="120"/>
  <c r="AC39" i="120"/>
  <c r="W7" i="120"/>
  <c r="AF44" i="120"/>
  <c r="AE27" i="120"/>
  <c r="AD10" i="120"/>
  <c r="W30" i="120"/>
  <c r="AK12" i="120"/>
  <c r="X41" i="120"/>
  <c r="W24" i="120"/>
  <c r="AK39" i="120"/>
  <c r="AG12" i="120"/>
  <c r="AB25" i="120"/>
  <c r="AB30" i="120"/>
  <c r="X43" i="120"/>
  <c r="AH13" i="120"/>
  <c r="W17" i="120"/>
  <c r="AK24" i="120"/>
  <c r="AE43" i="120"/>
  <c r="AA44" i="120"/>
  <c r="X19" i="120"/>
  <c r="AD27" i="120"/>
  <c r="Y36" i="120"/>
  <c r="AH45" i="120"/>
  <c r="AA31" i="120"/>
  <c r="Z14" i="120"/>
  <c r="W38" i="120"/>
  <c r="AK20" i="120"/>
  <c r="AJ44" i="120"/>
  <c r="W32" i="120"/>
  <c r="AK14" i="120"/>
  <c r="AA32" i="120"/>
  <c r="AA45" i="120"/>
  <c r="AG17" i="120"/>
  <c r="AG22" i="120"/>
  <c r="AC35" i="120"/>
  <c r="AA27" i="120"/>
  <c r="AE31" i="120"/>
  <c r="AA40" i="120"/>
  <c r="AF6" i="120"/>
  <c r="AC31" i="120"/>
  <c r="AD8" i="120"/>
  <c r="AA43" i="120"/>
  <c r="AG30" i="120"/>
  <c r="AI16" i="120"/>
  <c r="AH38" i="120"/>
  <c r="AF24" i="120"/>
  <c r="AG27" i="120"/>
  <c r="AA22" i="120"/>
  <c r="X6" i="120"/>
  <c r="AD41" i="120"/>
  <c r="X7" i="120"/>
  <c r="AD17" i="120"/>
  <c r="Z13" i="120"/>
  <c r="AJ24" i="120"/>
  <c r="AF31" i="120"/>
  <c r="AC38" i="120"/>
  <c r="AE42" i="120"/>
  <c r="AK27" i="120"/>
  <c r="AI38" i="120"/>
  <c r="AH24" i="120"/>
  <c r="AC27" i="120"/>
  <c r="W45" i="120"/>
  <c r="AF28" i="120"/>
  <c r="AB35" i="120"/>
  <c r="AC46" i="120"/>
  <c r="AA12" i="120"/>
  <c r="AH40" i="120"/>
  <c r="AC18" i="120"/>
  <c r="AI35" i="120"/>
  <c r="Z34" i="120"/>
  <c r="W40" i="120"/>
  <c r="X24" i="120"/>
  <c r="Y45" i="120"/>
  <c r="W11" i="120"/>
  <c r="AD13" i="120"/>
  <c r="AE24" i="120"/>
  <c r="AB20" i="120"/>
  <c r="Z31" i="120"/>
  <c r="AC23" i="120"/>
  <c r="Y9" i="120"/>
  <c r="Z12" i="120"/>
  <c r="Z29" i="120"/>
  <c r="W46" i="120"/>
  <c r="Z7" i="120"/>
  <c r="AG44" i="120"/>
  <c r="AF10" i="120"/>
  <c r="Y17" i="120"/>
  <c r="AB40" i="120"/>
  <c r="AA23" i="120"/>
  <c r="AI42" i="120"/>
  <c r="AH25" i="120"/>
  <c r="AA8" i="120"/>
  <c r="AI36" i="120"/>
  <c r="AH19" i="120"/>
  <c r="Y33" i="120"/>
  <c r="AB46" i="120"/>
  <c r="AE18" i="120"/>
  <c r="AE23" i="120"/>
  <c r="Z36" i="120"/>
  <c r="AE25" i="120"/>
  <c r="AI29" i="120"/>
  <c r="AF38" i="120"/>
  <c r="Z22" i="120"/>
  <c r="AK22" i="120"/>
  <c r="AD32" i="120"/>
  <c r="AD22" i="120"/>
  <c r="AE35" i="120"/>
  <c r="AA42" i="120"/>
  <c r="AD7" i="120"/>
  <c r="Z19" i="120"/>
  <c r="AI11" i="120"/>
  <c r="AE29" i="120"/>
  <c r="AI14" i="120"/>
  <c r="AF26" i="120"/>
  <c r="AE45" i="120"/>
  <c r="AF30" i="120"/>
  <c r="Z35" i="120"/>
  <c r="AC22" i="120"/>
  <c r="AK30" i="120"/>
  <c r="AD36" i="120"/>
  <c r="AI27" i="120"/>
  <c r="AE34" i="120"/>
  <c r="Z30" i="120"/>
  <c r="AI17" i="120"/>
  <c r="AJ20" i="120"/>
  <c r="AI22" i="120"/>
  <c r="AC37" i="120"/>
  <c r="X11" i="120"/>
  <c r="AC9" i="120"/>
  <c r="AB6" i="120"/>
  <c r="AA38" i="120"/>
  <c r="AC28" i="120"/>
  <c r="AG23" i="120"/>
  <c r="AG19" i="120"/>
  <c r="Y41" i="120"/>
  <c r="X44" i="120"/>
  <c r="AH9" i="120"/>
  <c r="AG16" i="120"/>
  <c r="AH27" i="120"/>
  <c r="AD25" i="120"/>
  <c r="Y43" i="120"/>
  <c r="AE28" i="120"/>
  <c r="AF45" i="120"/>
  <c r="AH35" i="120"/>
  <c r="AF15" i="120"/>
  <c r="AK34" i="120"/>
  <c r="AD45" i="120"/>
  <c r="AF42" i="120"/>
  <c r="Y18" i="120"/>
  <c r="X35" i="120"/>
  <c r="Z44" i="120"/>
  <c r="AE39" i="120"/>
  <c r="AJ13" i="120"/>
  <c r="AE7" i="120"/>
  <c r="AC17" i="120"/>
  <c r="AJ30" i="120"/>
  <c r="AF7" i="120"/>
  <c r="AH43" i="120"/>
  <c r="AF34" i="120"/>
  <c r="AA17" i="120"/>
  <c r="AG21" i="120"/>
  <c r="AK10" i="120"/>
  <c r="AA16" i="120"/>
  <c r="AJ19" i="120"/>
  <c r="AB32" i="120"/>
  <c r="AI34" i="120"/>
  <c r="AJ45" i="120"/>
  <c r="AH11" i="120"/>
  <c r="W33" i="120"/>
  <c r="AH10" i="120"/>
  <c r="AD38" i="120"/>
  <c r="X23" i="120"/>
  <c r="AJ28" i="120"/>
  <c r="Y25" i="120"/>
  <c r="AG11" i="120"/>
  <c r="X20" i="120"/>
  <c r="AI26" i="120"/>
  <c r="AJ37" i="120"/>
  <c r="AG41" i="120"/>
  <c r="X27" i="120"/>
  <c r="X45" i="120"/>
  <c r="AA14" i="120"/>
  <c r="AI19" i="120"/>
  <c r="AC40" i="120"/>
  <c r="AB9" i="120"/>
  <c r="AF36" i="120"/>
  <c r="X39" i="120"/>
  <c r="AK45" i="120"/>
  <c r="W16" i="120"/>
  <c r="AJ39" i="120"/>
  <c r="AE17" i="120"/>
  <c r="AE12" i="120"/>
  <c r="AE15" i="120"/>
  <c r="Z23" i="120"/>
  <c r="AJ42" i="120"/>
  <c r="AC20" i="120"/>
  <c r="Z10" i="120"/>
  <c r="AK13" i="120"/>
  <c r="AH20" i="120"/>
  <c r="AK29" i="120"/>
  <c r="X36" i="120"/>
  <c r="W19" i="120"/>
  <c r="AE38" i="120"/>
  <c r="AD21" i="120"/>
  <c r="AC45" i="120"/>
  <c r="AE32" i="120"/>
  <c r="AD15" i="120"/>
  <c r="AB26" i="120"/>
  <c r="W39" i="120"/>
  <c r="Y44" i="120"/>
  <c r="AH16" i="120"/>
  <c r="AC29" i="120"/>
  <c r="Z39" i="120"/>
  <c r="AD43" i="120"/>
  <c r="X46" i="120"/>
  <c r="AH41" i="120"/>
  <c r="Z16" i="120"/>
  <c r="AI46" i="120"/>
  <c r="AK11" i="120"/>
  <c r="AB18" i="120"/>
  <c r="AI39" i="120"/>
  <c r="AH22" i="120"/>
  <c r="AE46" i="120"/>
  <c r="AD29" i="120"/>
  <c r="AC12" i="120"/>
  <c r="AE40" i="120"/>
  <c r="AD23" i="120"/>
  <c r="AF46" i="120"/>
  <c r="AF18" i="120"/>
  <c r="AB31" i="120"/>
  <c r="AB36" i="120"/>
  <c r="AF8" i="120"/>
  <c r="AH21" i="120"/>
  <c r="Z8" i="120"/>
  <c r="AF14" i="120"/>
  <c r="AK17" i="120"/>
  <c r="AG18" i="120"/>
  <c r="AH44" i="120"/>
  <c r="AG26" i="120"/>
  <c r="W21" i="120"/>
  <c r="AG43" i="120"/>
  <c r="AD11" i="120"/>
  <c r="AB11" i="120"/>
  <c r="AB42" i="120"/>
  <c r="Y24" i="120"/>
  <c r="AD34" i="120"/>
  <c r="AH23" i="120"/>
  <c r="AJ26" i="120"/>
  <c r="X10" i="120"/>
  <c r="Z6" i="120"/>
  <c r="AK41" i="120"/>
  <c r="Y7" i="120"/>
  <c r="AE14" i="120"/>
  <c r="AB21" i="120"/>
  <c r="Z15" i="120"/>
  <c r="X26" i="120"/>
  <c r="AD20" i="120"/>
  <c r="AD33" i="120"/>
  <c r="W36" i="120"/>
  <c r="AG45" i="120"/>
  <c r="AE11" i="120"/>
  <c r="AA18" i="120"/>
  <c r="AB29" i="120"/>
  <c r="W28" i="120"/>
  <c r="AA46" i="120"/>
  <c r="Y31" i="120"/>
  <c r="X40" i="120"/>
  <c r="AD26" i="120"/>
  <c r="AC16" i="120"/>
  <c r="AH32" i="120"/>
  <c r="X28" i="120"/>
  <c r="AE30" i="120"/>
  <c r="AF41" i="120"/>
  <c r="AD6" i="120"/>
  <c r="Z26" i="120"/>
  <c r="W44" i="120"/>
  <c r="AJ23" i="120"/>
  <c r="Y28" i="120"/>
  <c r="AJ36" i="120"/>
  <c r="AF9" i="120"/>
  <c r="AB44" i="120"/>
  <c r="AJ17" i="120"/>
  <c r="AI25" i="120"/>
  <c r="AC34" i="120"/>
  <c r="AF43" i="120"/>
  <c r="AI31" i="120"/>
  <c r="AH14" i="120"/>
  <c r="AA34" i="120"/>
  <c r="Z17" i="120"/>
  <c r="AB45" i="120"/>
  <c r="AA28" i="120"/>
  <c r="Z11" i="120"/>
  <c r="AD19" i="120"/>
  <c r="Z32" i="120"/>
  <c r="Z37" i="120"/>
  <c r="AG9" i="120"/>
  <c r="AF22" i="120"/>
  <c r="AC6" i="120"/>
  <c r="AC13" i="120"/>
  <c r="AI37" i="120"/>
  <c r="AG24" i="120"/>
  <c r="AJ18" i="120"/>
  <c r="AB15" i="120"/>
  <c r="AG31" i="120"/>
  <c r="AD18" i="120"/>
  <c r="Z25" i="120"/>
  <c r="AA36" i="120"/>
  <c r="Y39" i="120"/>
  <c r="AD24" i="120"/>
  <c r="Z42" i="120"/>
  <c r="Z18" i="120"/>
  <c r="AK28" i="120"/>
  <c r="W43" i="120"/>
  <c r="AG33" i="120"/>
  <c r="X14" i="120"/>
  <c r="W15" i="120"/>
  <c r="Z41" i="120"/>
  <c r="AE44" i="120"/>
  <c r="Y13" i="120"/>
  <c r="AK35" i="120"/>
  <c r="AI43" i="120"/>
  <c r="AD35" i="120"/>
  <c r="AH15" i="120"/>
  <c r="AA21" i="120"/>
  <c r="AA33" i="120"/>
  <c r="AG32" i="120"/>
  <c r="AF29" i="120"/>
  <c r="AJ10" i="120"/>
  <c r="AC21" i="120"/>
  <c r="AD44" i="120"/>
  <c r="AB41" i="120"/>
  <c r="W18" i="120"/>
  <c r="AB8" i="120"/>
  <c r="W27" i="120"/>
  <c r="AG28" i="120"/>
  <c r="AD16" i="120"/>
  <c r="AK16" i="120"/>
  <c r="AI21" i="120"/>
  <c r="AD9" i="120"/>
  <c r="AK36" i="120"/>
  <c r="X30" i="120"/>
  <c r="AJ25" i="120"/>
  <c r="W29" i="120"/>
  <c r="X42" i="120"/>
  <c r="AK40" i="120"/>
  <c r="Y38" i="120"/>
  <c r="AI44" i="120"/>
  <c r="W56" i="122"/>
  <c r="Y48" i="122"/>
  <c r="Z52" i="122"/>
  <c r="AA48" i="122"/>
  <c r="AA56" i="122"/>
  <c r="AB52" i="122"/>
  <c r="AC48" i="122"/>
  <c r="AC56" i="122"/>
  <c r="AD52" i="122"/>
  <c r="AE48" i="122"/>
  <c r="W47" i="122"/>
  <c r="W55" i="122"/>
  <c r="X51" i="122"/>
  <c r="Y47" i="122"/>
  <c r="Y55" i="122"/>
  <c r="Z51" i="122"/>
  <c r="AA47" i="122"/>
  <c r="AA55" i="122"/>
  <c r="AB51" i="122"/>
  <c r="AC47" i="122"/>
  <c r="AC55" i="122"/>
  <c r="AD51" i="122"/>
  <c r="AE47" i="122"/>
  <c r="AF54" i="122"/>
  <c r="AG50" i="122"/>
  <c r="AH54" i="122"/>
  <c r="AI50" i="122"/>
  <c r="AJ54" i="122"/>
  <c r="AK50" i="122"/>
  <c r="AH55" i="122"/>
  <c r="AI51" i="122"/>
  <c r="AJ53" i="122"/>
  <c r="AK53" i="122"/>
  <c r="AE51" i="122"/>
  <c r="AF49" i="122"/>
  <c r="AG53" i="122"/>
  <c r="AH49" i="122"/>
  <c r="AK55" i="122"/>
  <c r="W52" i="122"/>
  <c r="X48" i="122"/>
  <c r="X56" i="122"/>
  <c r="Y52" i="122"/>
  <c r="Z48" i="122"/>
  <c r="Z56" i="122"/>
  <c r="AA52" i="122"/>
  <c r="AB48" i="122"/>
  <c r="AB56" i="122"/>
  <c r="AC52" i="122"/>
  <c r="AD48" i="122"/>
  <c r="AD56" i="122"/>
  <c r="AE52" i="122"/>
  <c r="W51" i="122"/>
  <c r="X47" i="122"/>
  <c r="X55" i="122"/>
  <c r="Y51" i="122"/>
  <c r="Z47" i="122"/>
  <c r="Z55" i="122"/>
  <c r="AA51" i="122"/>
  <c r="AB47" i="122"/>
  <c r="AB55" i="122"/>
  <c r="AC51" i="122"/>
  <c r="AD47" i="122"/>
  <c r="AD55" i="122"/>
  <c r="AE53" i="122"/>
  <c r="AF50" i="122"/>
  <c r="AG54" i="122"/>
  <c r="AH50" i="122"/>
  <c r="AI54" i="122"/>
  <c r="AJ50" i="122"/>
  <c r="AK54" i="122"/>
  <c r="AI55" i="122"/>
  <c r="AJ47" i="122"/>
  <c r="AK49" i="122"/>
  <c r="AF53" i="122"/>
  <c r="AG49" i="122"/>
  <c r="AH53" i="122"/>
  <c r="AI49" i="122"/>
  <c r="AD49" i="122"/>
  <c r="AE56" i="122"/>
  <c r="AF48" i="122"/>
  <c r="AF56" i="122"/>
  <c r="AG48" i="122"/>
  <c r="AC53" i="122"/>
  <c r="AF52" i="122"/>
  <c r="W50" i="122"/>
  <c r="X54" i="122"/>
  <c r="Y50" i="122"/>
  <c r="Z54" i="122"/>
  <c r="AA50" i="122"/>
  <c r="AB54" i="122"/>
  <c r="AC50" i="122"/>
  <c r="AD54" i="122"/>
  <c r="AE50" i="122"/>
  <c r="W49" i="122"/>
  <c r="X53" i="122"/>
  <c r="Y49" i="122"/>
  <c r="Z53" i="122"/>
  <c r="AA49" i="122"/>
  <c r="AB53" i="122"/>
  <c r="AC49" i="122"/>
  <c r="AD53" i="122"/>
  <c r="AG52" i="122"/>
  <c r="AI56" i="122"/>
  <c r="AJ52" i="122"/>
  <c r="AK48" i="122"/>
  <c r="AF47" i="122"/>
  <c r="AH56" i="122"/>
  <c r="AI52" i="122"/>
  <c r="AJ48" i="122"/>
  <c r="AK52" i="122"/>
  <c r="AI53" i="122"/>
  <c r="AJ55" i="122"/>
  <c r="AE55" i="122"/>
  <c r="AJ49" i="122"/>
  <c r="AH16" i="122"/>
  <c r="AE39" i="122"/>
  <c r="AF9" i="122"/>
  <c r="AF32" i="122"/>
  <c r="Z32" i="122"/>
  <c r="Z24" i="122"/>
  <c r="AA17" i="122"/>
  <c r="X40" i="122"/>
  <c r="AG8" i="122"/>
  <c r="W54" i="122"/>
  <c r="X50" i="122"/>
  <c r="Y54" i="122"/>
  <c r="Z50" i="122"/>
  <c r="AA54" i="122"/>
  <c r="AB50" i="122"/>
  <c r="AC54" i="122"/>
  <c r="AD50" i="122"/>
  <c r="AE54" i="122"/>
  <c r="W53" i="122"/>
  <c r="X49" i="122"/>
  <c r="Y53" i="122"/>
  <c r="Z49" i="122"/>
  <c r="AA53" i="122"/>
  <c r="AB49" i="122"/>
  <c r="AE49" i="122"/>
  <c r="AG56" i="122"/>
  <c r="AH52" i="122"/>
  <c r="AI48" i="122"/>
  <c r="AK56" i="122"/>
  <c r="AI47" i="122"/>
  <c r="AJ51" i="122"/>
  <c r="AK51" i="122"/>
  <c r="AF55" i="122"/>
  <c r="AG51" i="122"/>
  <c r="AH47" i="122"/>
  <c r="AH48" i="122"/>
  <c r="AF51" i="122"/>
  <c r="AG47" i="122"/>
  <c r="AH51" i="122"/>
  <c r="AJ56" i="122"/>
  <c r="AK47" i="122"/>
  <c r="AG55" i="122"/>
  <c r="AJ20" i="122"/>
  <c r="AK43" i="122"/>
  <c r="AH35" i="122"/>
  <c r="Y15" i="122"/>
  <c r="AG31" i="122"/>
  <c r="AG10" i="122"/>
  <c r="AA33" i="122"/>
  <c r="AE13" i="122"/>
  <c r="AB36" i="122"/>
  <c r="AB11" i="122"/>
  <c r="AJ19" i="122"/>
  <c r="AC28" i="122"/>
  <c r="AK36" i="122"/>
  <c r="AD45" i="122"/>
  <c r="X13" i="122"/>
  <c r="AF21" i="122"/>
  <c r="Y30" i="122"/>
  <c r="AG38" i="122"/>
  <c r="AD10" i="122"/>
  <c r="W19" i="122"/>
  <c r="AE27" i="122"/>
  <c r="X36" i="122"/>
  <c r="AF44" i="122"/>
  <c r="AG12" i="122"/>
  <c r="Z21" i="122"/>
  <c r="AH29" i="122"/>
  <c r="AA38" i="122"/>
  <c r="AI46" i="122"/>
  <c r="AB14" i="122"/>
  <c r="AJ22" i="122"/>
  <c r="AC31" i="122"/>
  <c r="AK39" i="122"/>
  <c r="Z18" i="122"/>
  <c r="X41" i="122"/>
  <c r="AA11" i="122"/>
  <c r="Y34" i="122"/>
  <c r="AD36" i="122"/>
  <c r="AG25" i="122"/>
  <c r="AD6" i="122"/>
  <c r="X30" i="122"/>
  <c r="AC19" i="122"/>
  <c r="AJ21" i="122"/>
  <c r="AD44" i="122"/>
  <c r="AD23" i="122"/>
  <c r="X46" i="122"/>
  <c r="AB26" i="122"/>
  <c r="AF6" i="122"/>
  <c r="Y16" i="122"/>
  <c r="AG24" i="122"/>
  <c r="Z33" i="122"/>
  <c r="AH41" i="122"/>
  <c r="Y9" i="122"/>
  <c r="AJ17" i="122"/>
  <c r="AC26" i="122"/>
  <c r="AK34" i="122"/>
  <c r="AD43" i="122"/>
  <c r="AA15" i="122"/>
  <c r="AI23" i="122"/>
  <c r="AB32" i="122"/>
  <c r="AJ40" i="122"/>
  <c r="AE8" i="122"/>
  <c r="AD17" i="122"/>
  <c r="W26" i="122"/>
  <c r="AE34" i="122"/>
  <c r="X43" i="122"/>
  <c r="AJ14" i="122"/>
  <c r="AC23" i="122"/>
  <c r="AK31" i="122"/>
  <c r="AD40" i="122"/>
  <c r="AE7" i="122"/>
  <c r="W31" i="122"/>
  <c r="AK30" i="122"/>
  <c r="X24" i="122"/>
  <c r="AK46" i="122"/>
  <c r="AG15" i="122"/>
  <c r="AD38" i="122"/>
  <c r="AA20" i="122"/>
  <c r="AJ42" i="122"/>
  <c r="AI11" i="122"/>
  <c r="AG34" i="122"/>
  <c r="AC13" i="122"/>
  <c r="AA36" i="122"/>
  <c r="AI27" i="122"/>
  <c r="AD7" i="122"/>
  <c r="AG16" i="122"/>
  <c r="Z25" i="122"/>
  <c r="AH33" i="122"/>
  <c r="AA42" i="122"/>
  <c r="AG9" i="122"/>
  <c r="AC18" i="122"/>
  <c r="AK26" i="122"/>
  <c r="AD35" i="122"/>
  <c r="W44" i="122"/>
  <c r="AE11" i="122"/>
  <c r="X20" i="122"/>
  <c r="AF28" i="122"/>
  <c r="Y37" i="122"/>
  <c r="AG45" i="122"/>
  <c r="AH13" i="122"/>
  <c r="AA22" i="122"/>
  <c r="AI30" i="122"/>
  <c r="AB39" i="122"/>
  <c r="Y11" i="122"/>
  <c r="AG19" i="122"/>
  <c r="Z28" i="122"/>
  <c r="AH36" i="122"/>
  <c r="AA45" i="122"/>
  <c r="W21" i="122"/>
  <c r="AI43" i="122"/>
  <c r="X14" i="122"/>
  <c r="AJ36" i="122"/>
  <c r="W45" i="122"/>
  <c r="AD28" i="122"/>
  <c r="Z10" i="122"/>
  <c r="X33" i="122"/>
  <c r="AG26" i="122"/>
  <c r="AF24" i="122"/>
  <c r="AK14" i="122"/>
  <c r="AE37" i="122"/>
  <c r="AI17" i="122"/>
  <c r="AF40" i="122"/>
  <c r="AK12" i="122"/>
  <c r="AD21" i="122"/>
  <c r="W30" i="122"/>
  <c r="AE38" i="122"/>
  <c r="AC10" i="122"/>
  <c r="AK18" i="122"/>
  <c r="AD27" i="122"/>
  <c r="W36" i="122"/>
  <c r="AE44" i="122"/>
  <c r="X12" i="122"/>
  <c r="AF20" i="122"/>
  <c r="Y29" i="122"/>
  <c r="AG37" i="122"/>
  <c r="Z46" i="122"/>
  <c r="AA14" i="122"/>
  <c r="AI22" i="122"/>
  <c r="AB31" i="122"/>
  <c r="AJ39" i="122"/>
  <c r="AC6" i="122"/>
  <c r="AK15" i="122"/>
  <c r="AD24" i="122"/>
  <c r="W33" i="122"/>
  <c r="AE41" i="122"/>
  <c r="AA25" i="122"/>
  <c r="W6" i="122"/>
  <c r="AJ29" i="122"/>
  <c r="AG23" i="122"/>
  <c r="Z11" i="122"/>
  <c r="AI33" i="122"/>
  <c r="AK37" i="122"/>
  <c r="AJ26" i="122"/>
  <c r="AB12" i="122"/>
  <c r="AG18" i="122"/>
  <c r="AA41" i="122"/>
  <c r="W23" i="122"/>
  <c r="AJ45" i="122"/>
  <c r="AF14" i="122"/>
  <c r="AC37" i="122"/>
  <c r="Z16" i="122"/>
  <c r="W39" i="122"/>
  <c r="AA19" i="122"/>
  <c r="Y42" i="122"/>
  <c r="AD13" i="122"/>
  <c r="W22" i="122"/>
  <c r="AE30" i="122"/>
  <c r="X39" i="122"/>
  <c r="AK10" i="122"/>
  <c r="AD19" i="122"/>
  <c r="W28" i="122"/>
  <c r="AA28" i="122"/>
  <c r="AB21" i="122"/>
  <c r="AJ12" i="122"/>
  <c r="AI28" i="122"/>
  <c r="AB20" i="122"/>
  <c r="Z43" i="122"/>
  <c r="AK21" i="122"/>
  <c r="AI44" i="122"/>
  <c r="X25" i="122"/>
  <c r="X6" i="122"/>
  <c r="AF15" i="122"/>
  <c r="Y24" i="122"/>
  <c r="AG32" i="122"/>
  <c r="Z41" i="122"/>
  <c r="AC8" i="122"/>
  <c r="AB17" i="122"/>
  <c r="AJ25" i="122"/>
  <c r="AC34" i="122"/>
  <c r="AK42" i="122"/>
  <c r="AH14" i="122"/>
  <c r="AA23" i="122"/>
  <c r="AI31" i="122"/>
  <c r="AB40" i="122"/>
  <c r="W8" i="122"/>
  <c r="AK16" i="122"/>
  <c r="AD25" i="122"/>
  <c r="W34" i="122"/>
  <c r="AE42" i="122"/>
  <c r="X10" i="122"/>
  <c r="AF18" i="122"/>
  <c r="Y27" i="122"/>
  <c r="AG35" i="122"/>
  <c r="Z44" i="122"/>
  <c r="AE29" i="122"/>
  <c r="Y25" i="122"/>
  <c r="AF22" i="122"/>
  <c r="AC45" i="122"/>
  <c r="AC14" i="122"/>
  <c r="W37" i="122"/>
  <c r="AH18" i="122"/>
  <c r="AF41" i="122"/>
  <c r="AB10" i="122"/>
  <c r="Y33" i="122"/>
  <c r="AK11" i="122"/>
  <c r="AH34" i="122"/>
  <c r="W15" i="122"/>
  <c r="AJ37" i="122"/>
  <c r="AJ11" i="122"/>
  <c r="AC20" i="122"/>
  <c r="AK28" i="122"/>
  <c r="AD37" i="122"/>
  <c r="W46" i="122"/>
  <c r="AF13" i="122"/>
  <c r="Y22" i="122"/>
  <c r="AG30" i="122"/>
  <c r="Z39" i="122"/>
  <c r="W11" i="122"/>
  <c r="AE19" i="122"/>
  <c r="X28" i="122"/>
  <c r="AF36" i="122"/>
  <c r="Y45" i="122"/>
  <c r="Z13" i="122"/>
  <c r="AH21" i="122"/>
  <c r="AA30" i="122"/>
  <c r="AI38" i="122"/>
  <c r="AF10" i="122"/>
  <c r="Y19" i="122"/>
  <c r="AG27" i="122"/>
  <c r="Z36" i="122"/>
  <c r="AH44" i="122"/>
  <c r="AH19" i="122"/>
  <c r="AB42" i="122"/>
  <c r="AI12" i="122"/>
  <c r="AC35" i="122"/>
  <c r="AD39" i="122"/>
  <c r="Z27" i="122"/>
  <c r="AB8" i="122"/>
  <c r="AE31" i="122"/>
  <c r="AC22" i="122"/>
  <c r="Y23" i="122"/>
  <c r="AK45" i="122"/>
  <c r="AH24" i="122"/>
  <c r="AE16" i="122"/>
  <c r="Y39" i="122"/>
  <c r="AC12" i="122"/>
  <c r="AK20" i="122"/>
  <c r="AD29" i="122"/>
  <c r="W38" i="122"/>
  <c r="AE46" i="122"/>
  <c r="Y14" i="122"/>
  <c r="AG22" i="122"/>
  <c r="Z31" i="122"/>
  <c r="AH39" i="122"/>
  <c r="AA6" i="122"/>
  <c r="AI15" i="122"/>
  <c r="AB24" i="122"/>
  <c r="AJ32" i="122"/>
  <c r="AC41" i="122"/>
  <c r="AA9" i="122"/>
  <c r="W18" i="122"/>
  <c r="AE26" i="122"/>
  <c r="X35" i="122"/>
  <c r="AF43" i="122"/>
  <c r="AC15" i="122"/>
  <c r="AK23" i="122"/>
  <c r="AD32" i="122"/>
  <c r="W41" i="122"/>
  <c r="AD9" i="122"/>
  <c r="AE32" i="122"/>
  <c r="AG33" i="122"/>
  <c r="AF25" i="122"/>
  <c r="AC7" i="122"/>
  <c r="Y17" i="122"/>
  <c r="W40" i="122"/>
  <c r="AE21" i="122"/>
  <c r="AB44" i="122"/>
  <c r="AB13" i="122"/>
  <c r="AK35" i="122"/>
  <c r="Z26" i="122"/>
  <c r="AH40" i="122"/>
  <c r="AB29" i="122"/>
  <c r="AA8" i="122"/>
  <c r="Z17" i="122"/>
  <c r="AH25" i="122"/>
  <c r="AA34" i="122"/>
  <c r="AI42" i="122"/>
  <c r="AG14" i="122"/>
  <c r="Z23" i="122"/>
  <c r="AH31" i="122"/>
  <c r="AA40" i="122"/>
  <c r="Y7" i="122"/>
  <c r="AB16" i="122"/>
  <c r="AJ24" i="122"/>
  <c r="AC33" i="122"/>
  <c r="AK41" i="122"/>
  <c r="W10" i="122"/>
  <c r="AE18" i="122"/>
  <c r="X27" i="122"/>
  <c r="AF35" i="122"/>
  <c r="Y44" i="122"/>
  <c r="AG11" i="122"/>
  <c r="Z20" i="122"/>
  <c r="AH28" i="122"/>
  <c r="AA37" i="122"/>
  <c r="AI45" i="122"/>
  <c r="AJ10" i="122"/>
  <c r="AB18" i="122"/>
  <c r="Y41" i="122"/>
  <c r="Y10" i="122"/>
  <c r="AD22" i="122"/>
  <c r="AB45" i="122"/>
  <c r="AE15" i="122"/>
  <c r="AC38" i="122"/>
  <c r="Y6" i="122"/>
  <c r="AK29" i="122"/>
  <c r="AH11" i="122"/>
  <c r="AB34" i="122"/>
  <c r="AC29" i="122"/>
  <c r="Y26" i="122"/>
  <c r="AJ13" i="122"/>
  <c r="AH27" i="122"/>
  <c r="AB7" i="122"/>
  <c r="AF30" i="122"/>
  <c r="W9" i="122"/>
  <c r="AH17" i="122"/>
  <c r="AA26" i="122"/>
  <c r="AI34" i="122"/>
  <c r="AB43" i="122"/>
  <c r="Z15" i="122"/>
  <c r="AH23" i="122"/>
  <c r="AE36" i="122"/>
  <c r="X45" i="122"/>
  <c r="AF12" i="122"/>
  <c r="Y21" i="122"/>
  <c r="AG29" i="122"/>
  <c r="Z38" i="122"/>
  <c r="AH46" i="122"/>
  <c r="AI14" i="122"/>
  <c r="AB23" i="122"/>
  <c r="AJ31" i="122"/>
  <c r="AC40" i="122"/>
  <c r="AA7" i="122"/>
  <c r="AD16" i="122"/>
  <c r="W25" i="122"/>
  <c r="AE33" i="122"/>
  <c r="X42" i="122"/>
  <c r="AD12" i="122"/>
  <c r="AA35" i="122"/>
  <c r="AD46" i="122"/>
  <c r="AB28" i="122"/>
  <c r="Y18" i="122"/>
  <c r="AK19" i="122"/>
  <c r="AH42" i="122"/>
  <c r="AE24" i="122"/>
  <c r="Z35" i="122"/>
  <c r="AC27" i="122"/>
  <c r="AH43" i="122"/>
  <c r="W29" i="122"/>
  <c r="X9" i="122"/>
  <c r="X32" i="122"/>
  <c r="AE9" i="122"/>
  <c r="AA18" i="122"/>
  <c r="AI26" i="122"/>
  <c r="AB35" i="122"/>
  <c r="AJ43" i="122"/>
  <c r="AD11" i="122"/>
  <c r="W20" i="122"/>
  <c r="AE28" i="122"/>
  <c r="X37" i="122"/>
  <c r="AF45" i="122"/>
  <c r="Y13" i="122"/>
  <c r="AG21" i="122"/>
  <c r="Z30" i="122"/>
  <c r="AH38" i="122"/>
  <c r="X11" i="122"/>
  <c r="AF19" i="122"/>
  <c r="Y28" i="122"/>
  <c r="AG36" i="122"/>
  <c r="Z45" i="122"/>
  <c r="AH12" i="122"/>
  <c r="AA21" i="122"/>
  <c r="AI29" i="122"/>
  <c r="AB38" i="122"/>
  <c r="AJ46" i="122"/>
  <c r="AC21" i="122"/>
  <c r="AH26" i="122"/>
  <c r="AF16" i="122"/>
  <c r="AI19" i="122"/>
  <c r="AG42" i="122"/>
  <c r="AC11" i="122"/>
  <c r="Z34" i="122"/>
  <c r="W16" i="122"/>
  <c r="AF38" i="122"/>
  <c r="AE6" i="122"/>
  <c r="AC30" i="122"/>
  <c r="AH8" i="122"/>
  <c r="W32" i="122"/>
  <c r="AA12" i="122"/>
  <c r="AJ34" i="122"/>
  <c r="AI10" i="122"/>
  <c r="AB19" i="122"/>
  <c r="AJ27" i="122"/>
  <c r="AC36" i="122"/>
  <c r="AK44" i="122"/>
  <c r="AE12" i="122"/>
  <c r="X21" i="122"/>
  <c r="AF29" i="122"/>
  <c r="Y38" i="122"/>
  <c r="AG46" i="122"/>
  <c r="Z14" i="122"/>
  <c r="AH22" i="122"/>
  <c r="AA31" i="122"/>
  <c r="AI39" i="122"/>
  <c r="Z7" i="122"/>
  <c r="AC16" i="122"/>
  <c r="AK24" i="122"/>
  <c r="AD33" i="122"/>
  <c r="W42" i="122"/>
  <c r="AB9" i="122"/>
  <c r="X18" i="122"/>
  <c r="AF26" i="122"/>
  <c r="Y35" i="122"/>
  <c r="AG43" i="122"/>
  <c r="AF17" i="122"/>
  <c r="AF31" i="122"/>
  <c r="AK17" i="122"/>
  <c r="AH45" i="122"/>
  <c r="Z9" i="122"/>
  <c r="AJ28" i="122"/>
  <c r="AJ35" i="122"/>
  <c r="Z22" i="122"/>
  <c r="AF8" i="122"/>
  <c r="AE43" i="122"/>
  <c r="Z40" i="122"/>
  <c r="Y40" i="122"/>
  <c r="AD26" i="122"/>
  <c r="AA13" i="122"/>
  <c r="AD14" i="122"/>
  <c r="AA10" i="122"/>
  <c r="AF37" i="122"/>
  <c r="AC24" i="122"/>
  <c r="AA16" i="122"/>
  <c r="Z19" i="122"/>
  <c r="X7" i="122"/>
  <c r="W35" i="122"/>
  <c r="AI21" i="122"/>
  <c r="AB30" i="122"/>
  <c r="AD30" i="122"/>
  <c r="W12" i="122"/>
  <c r="AA39" i="122"/>
  <c r="X26" i="122"/>
  <c r="Z42" i="122"/>
  <c r="AB27" i="122"/>
  <c r="AG13" i="122"/>
  <c r="AD41" i="122"/>
  <c r="AA32" i="122"/>
  <c r="AI40" i="122"/>
  <c r="AG7" i="122"/>
  <c r="AJ16" i="122"/>
  <c r="AC25" i="122"/>
  <c r="AK33" i="122"/>
  <c r="AD42" i="122"/>
  <c r="AE10" i="122"/>
  <c r="X19" i="122"/>
  <c r="AF27" i="122"/>
  <c r="Y36" i="122"/>
  <c r="AG44" i="122"/>
  <c r="Z12" i="122"/>
  <c r="AH20" i="122"/>
  <c r="AA29" i="122"/>
  <c r="AI37" i="122"/>
  <c r="AB46" i="122"/>
  <c r="W24" i="122"/>
  <c r="AF46" i="122"/>
  <c r="X17" i="122"/>
  <c r="AG39" i="122"/>
  <c r="Z8" i="122"/>
  <c r="AD31" i="122"/>
  <c r="W13" i="122"/>
  <c r="AI35" i="122"/>
  <c r="X16" i="122"/>
  <c r="AK38" i="122"/>
  <c r="AG17" i="122"/>
  <c r="AE40" i="122"/>
  <c r="AI20" i="122"/>
  <c r="AC43" i="122"/>
  <c r="W14" i="122"/>
  <c r="AE22" i="122"/>
  <c r="X31" i="122"/>
  <c r="AF39" i="122"/>
  <c r="Z6" i="122"/>
  <c r="AH15" i="122"/>
  <c r="AA24" i="122"/>
  <c r="AI32" i="122"/>
  <c r="AB41" i="122"/>
  <c r="AD8" i="122"/>
  <c r="AC17" i="122"/>
  <c r="AK25" i="122"/>
  <c r="AD34" i="122"/>
  <c r="W43" i="122"/>
  <c r="AB15" i="122"/>
  <c r="AJ23" i="122"/>
  <c r="AC32" i="122"/>
  <c r="AK40" i="122"/>
  <c r="X8" i="122"/>
  <c r="W17" i="122"/>
  <c r="AE25" i="122"/>
  <c r="X34" i="122"/>
  <c r="AF42" i="122"/>
  <c r="AK13" i="122"/>
  <c r="AD15" i="122"/>
  <c r="X38" i="122"/>
  <c r="Y8" i="122"/>
  <c r="Y31" i="122"/>
  <c r="AK27" i="122"/>
  <c r="AK22" i="122"/>
  <c r="AE45" i="122"/>
  <c r="AA27" i="122"/>
  <c r="AC9" i="122"/>
  <c r="AJ18" i="122"/>
  <c r="AG41" i="122"/>
  <c r="AD20" i="122"/>
  <c r="AA43" i="122"/>
  <c r="AE23" i="122"/>
  <c r="AC46" i="122"/>
  <c r="X15" i="122"/>
  <c r="AF23" i="122"/>
  <c r="Y32" i="122"/>
  <c r="AG40" i="122"/>
  <c r="AF7" i="122"/>
  <c r="AI16" i="122"/>
  <c r="AB25" i="122"/>
  <c r="AJ33" i="122"/>
  <c r="AC42" i="122"/>
  <c r="AH9" i="122"/>
  <c r="AD18" i="122"/>
  <c r="W27" i="122"/>
  <c r="AE35" i="122"/>
  <c r="X44" i="122"/>
  <c r="Y12" i="122"/>
  <c r="AG20" i="122"/>
  <c r="Z29" i="122"/>
  <c r="AH37" i="122"/>
  <c r="AA46" i="122"/>
  <c r="AI13" i="122"/>
  <c r="AB22" i="122"/>
  <c r="AJ30" i="122"/>
  <c r="AC39" i="122"/>
  <c r="AI36" i="122"/>
  <c r="X22" i="122"/>
  <c r="AI24" i="122"/>
  <c r="AF11" i="122"/>
  <c r="AJ38" i="122"/>
  <c r="AH32" i="122"/>
  <c r="AF33" i="122"/>
  <c r="X29" i="122"/>
  <c r="AJ15" i="122"/>
  <c r="Y43" i="122"/>
  <c r="AA44" i="122"/>
  <c r="AJ44" i="122"/>
  <c r="AB33" i="122"/>
  <c r="Y20" i="122"/>
  <c r="X23" i="122"/>
  <c r="W7" i="122"/>
  <c r="AC44" i="122"/>
  <c r="AH30" i="122"/>
  <c r="AE17" i="122"/>
  <c r="AI25" i="122"/>
  <c r="AE14" i="122"/>
  <c r="AJ41" i="122"/>
  <c r="AG28" i="122"/>
  <c r="AI41" i="122"/>
  <c r="AB37" i="122"/>
  <c r="AI18" i="122"/>
  <c r="Y46" i="122"/>
  <c r="AK32" i="122"/>
  <c r="Z37" i="122"/>
  <c r="AH10" i="122"/>
  <c r="AE20" i="122"/>
  <c r="AB6" i="122"/>
  <c r="AF34" i="122"/>
  <c r="W48" i="123"/>
  <c r="W52" i="123"/>
  <c r="W56" i="123"/>
  <c r="X48" i="123"/>
  <c r="X52" i="123"/>
  <c r="X56" i="123"/>
  <c r="Y48" i="123"/>
  <c r="Y52" i="123"/>
  <c r="Y56" i="123"/>
  <c r="Z48" i="123"/>
  <c r="Z52" i="123"/>
  <c r="Z56" i="123"/>
  <c r="W49" i="123"/>
  <c r="W53" i="123"/>
  <c r="X49" i="123"/>
  <c r="X53" i="123"/>
  <c r="Y49" i="123"/>
  <c r="Y53" i="123"/>
  <c r="Z49" i="123"/>
  <c r="Z53" i="123"/>
  <c r="AA49" i="123"/>
  <c r="AA53" i="123"/>
  <c r="AB49" i="123"/>
  <c r="AB53" i="123"/>
  <c r="AC49" i="123"/>
  <c r="AC53" i="123"/>
  <c r="AD49" i="123"/>
  <c r="AD53" i="123"/>
  <c r="AE49" i="123"/>
  <c r="AE53" i="123"/>
  <c r="AA54" i="123"/>
  <c r="AB50" i="123"/>
  <c r="AC54" i="123"/>
  <c r="AD50" i="123"/>
  <c r="AE54" i="123"/>
  <c r="AF47" i="123"/>
  <c r="AF51" i="123"/>
  <c r="AF55" i="123"/>
  <c r="AG47" i="123"/>
  <c r="AG51" i="123"/>
  <c r="AG55" i="123"/>
  <c r="W50" i="123"/>
  <c r="W54" i="123"/>
  <c r="X50" i="123"/>
  <c r="X54" i="123"/>
  <c r="Y50" i="123"/>
  <c r="Y54" i="123"/>
  <c r="Z50" i="123"/>
  <c r="Z54" i="123"/>
  <c r="W47" i="123"/>
  <c r="W51" i="123"/>
  <c r="W55" i="123"/>
  <c r="X47" i="123"/>
  <c r="X51" i="123"/>
  <c r="X55" i="123"/>
  <c r="Y47" i="123"/>
  <c r="Y51" i="123"/>
  <c r="Y55" i="123"/>
  <c r="Z47" i="123"/>
  <c r="Z51" i="123"/>
  <c r="Z55" i="123"/>
  <c r="AA47" i="123"/>
  <c r="AA51" i="123"/>
  <c r="AA55" i="123"/>
  <c r="AB47" i="123"/>
  <c r="AB51" i="123"/>
  <c r="AB55" i="123"/>
  <c r="AC47" i="123"/>
  <c r="AC51" i="123"/>
  <c r="AC55" i="123"/>
  <c r="AD47" i="123"/>
  <c r="AD51" i="123"/>
  <c r="AD55" i="123"/>
  <c r="AE47" i="123"/>
  <c r="AE51" i="123"/>
  <c r="AE55" i="123"/>
  <c r="AA50" i="123"/>
  <c r="AB54" i="123"/>
  <c r="AC50" i="123"/>
  <c r="AF53" i="123"/>
  <c r="AG49" i="123"/>
  <c r="AH49" i="123"/>
  <c r="AH53" i="123"/>
  <c r="AI49" i="123"/>
  <c r="AI53" i="123"/>
  <c r="AJ49" i="123"/>
  <c r="AJ53" i="123"/>
  <c r="AK49" i="123"/>
  <c r="AK53" i="123"/>
  <c r="AA48" i="123"/>
  <c r="AA56" i="123"/>
  <c r="AB52" i="123"/>
  <c r="AC48" i="123"/>
  <c r="AC56" i="123"/>
  <c r="AD52" i="123"/>
  <c r="AE48" i="123"/>
  <c r="AE56" i="123"/>
  <c r="AF48" i="123"/>
  <c r="AF52" i="123"/>
  <c r="AF56" i="123"/>
  <c r="AG48" i="123"/>
  <c r="AG52" i="123"/>
  <c r="AG56" i="123"/>
  <c r="AH54" i="123"/>
  <c r="AI50" i="123"/>
  <c r="AJ54" i="123"/>
  <c r="AK50" i="123"/>
  <c r="AJ48" i="123"/>
  <c r="AK48" i="123"/>
  <c r="AH52" i="123"/>
  <c r="AI48" i="123"/>
  <c r="AI56" i="123"/>
  <c r="AJ56" i="123"/>
  <c r="AK43" i="123"/>
  <c r="AE32" i="123"/>
  <c r="AH27" i="123"/>
  <c r="AH24" i="123"/>
  <c r="AD54" i="123"/>
  <c r="AE50" i="123"/>
  <c r="AF49" i="123"/>
  <c r="AG53" i="123"/>
  <c r="AH47" i="123"/>
  <c r="AH51" i="123"/>
  <c r="AH55" i="123"/>
  <c r="AI47" i="123"/>
  <c r="AI51" i="123"/>
  <c r="AI55" i="123"/>
  <c r="AJ47" i="123"/>
  <c r="AJ51" i="123"/>
  <c r="AJ55" i="123"/>
  <c r="AK47" i="123"/>
  <c r="AK51" i="123"/>
  <c r="AK55" i="123"/>
  <c r="AA52" i="123"/>
  <c r="AB48" i="123"/>
  <c r="AB56" i="123"/>
  <c r="AC52" i="123"/>
  <c r="AD48" i="123"/>
  <c r="AD56" i="123"/>
  <c r="AE52" i="123"/>
  <c r="AF50" i="123"/>
  <c r="AF54" i="123"/>
  <c r="AG50" i="123"/>
  <c r="AG54" i="123"/>
  <c r="AH50" i="123"/>
  <c r="AI54" i="123"/>
  <c r="AJ50" i="123"/>
  <c r="AK54" i="123"/>
  <c r="AJ52" i="123"/>
  <c r="AK56" i="123"/>
  <c r="AH48" i="123"/>
  <c r="AH56" i="123"/>
  <c r="AI52" i="123"/>
  <c r="AK52" i="123"/>
  <c r="AE37" i="123"/>
  <c r="W29" i="123"/>
  <c r="Z26" i="123"/>
  <c r="AD23" i="123"/>
  <c r="AD20" i="123"/>
  <c r="AG17" i="123"/>
  <c r="AK14" i="123"/>
  <c r="AK11" i="123"/>
  <c r="AH8" i="123"/>
  <c r="AG42" i="123"/>
  <c r="AF30" i="123"/>
  <c r="AA27" i="123"/>
  <c r="W23" i="123"/>
  <c r="AA17" i="123"/>
  <c r="AH11" i="123"/>
  <c r="AI20" i="123"/>
  <c r="AI43" i="123"/>
  <c r="Y31" i="123"/>
  <c r="AC27" i="123"/>
  <c r="AF24" i="123"/>
  <c r="AJ21" i="123"/>
  <c r="AJ18" i="123"/>
  <c r="X16" i="123"/>
  <c r="AB13" i="123"/>
  <c r="AB10" i="123"/>
  <c r="AE6" i="123"/>
  <c r="AE21" i="123"/>
  <c r="W16" i="123"/>
  <c r="Z10" i="123"/>
  <c r="AE23" i="123"/>
  <c r="Y41" i="123"/>
  <c r="AD30" i="123"/>
  <c r="Z27" i="123"/>
  <c r="Z24" i="123"/>
  <c r="AC21" i="123"/>
  <c r="AG18" i="123"/>
  <c r="AG15" i="123"/>
  <c r="AJ12" i="123"/>
  <c r="Y10" i="123"/>
  <c r="Y6" i="123"/>
  <c r="AJ29" i="123"/>
  <c r="AG26" i="123"/>
  <c r="AG23" i="123"/>
  <c r="Y18" i="123"/>
  <c r="AB12" i="123"/>
  <c r="AI44" i="123"/>
  <c r="AI27" i="123"/>
  <c r="AA19" i="123"/>
  <c r="AH10" i="123"/>
  <c r="X41" i="123"/>
  <c r="AC30" i="123"/>
  <c r="AJ26" i="123"/>
  <c r="X24" i="123"/>
  <c r="AB21" i="123"/>
  <c r="AB18" i="123"/>
  <c r="AE15" i="123"/>
  <c r="AI12" i="123"/>
  <c r="AF9" i="123"/>
  <c r="W6" i="123"/>
  <c r="AC22" i="123"/>
  <c r="AC7" i="123"/>
  <c r="AB26" i="123"/>
  <c r="AE13" i="123"/>
  <c r="AK46" i="123"/>
  <c r="AI33" i="123"/>
  <c r="AA28" i="123"/>
  <c r="AA25" i="123"/>
  <c r="AD22" i="123"/>
  <c r="AH19" i="123"/>
  <c r="AH16" i="123"/>
  <c r="AK13" i="123"/>
  <c r="Z11" i="123"/>
  <c r="AE7" i="123"/>
  <c r="AJ20" i="123"/>
  <c r="AJ10" i="123"/>
  <c r="X25" i="123"/>
  <c r="AA12" i="123"/>
  <c r="X38" i="123"/>
  <c r="AH42" i="123"/>
  <c r="AG31" i="123"/>
  <c r="AJ34" i="123"/>
  <c r="AH40" i="123"/>
  <c r="AD13" i="123"/>
  <c r="W22" i="123"/>
  <c r="AE30" i="123"/>
  <c r="X39" i="123"/>
  <c r="AK10" i="123"/>
  <c r="AD19" i="123"/>
  <c r="W28" i="123"/>
  <c r="AE36" i="123"/>
  <c r="X45" i="123"/>
  <c r="AF12" i="123"/>
  <c r="Y21" i="123"/>
  <c r="AG29" i="123"/>
  <c r="Z38" i="123"/>
  <c r="AH46" i="123"/>
  <c r="AA14" i="123"/>
  <c r="AI22" i="123"/>
  <c r="AB31" i="123"/>
  <c r="AJ39" i="123"/>
  <c r="AC6" i="123"/>
  <c r="AK15" i="123"/>
  <c r="AD24" i="123"/>
  <c r="W33" i="123"/>
  <c r="AE41" i="123"/>
  <c r="AC45" i="123"/>
  <c r="AH43" i="123"/>
  <c r="AB27" i="123"/>
  <c r="W12" i="123"/>
  <c r="AF37" i="123"/>
  <c r="AK17" i="123"/>
  <c r="AF19" i="123"/>
  <c r="Z45" i="123"/>
  <c r="AI41" i="123"/>
  <c r="AA44" i="123"/>
  <c r="Y33" i="123"/>
  <c r="AB36" i="123"/>
  <c r="AE9" i="123"/>
  <c r="AA18" i="123"/>
  <c r="AI26" i="123"/>
  <c r="AB35" i="123"/>
  <c r="AJ43" i="123"/>
  <c r="AD11" i="123"/>
  <c r="W20" i="123"/>
  <c r="AE28" i="123"/>
  <c r="X37" i="123"/>
  <c r="AF45" i="123"/>
  <c r="Y13" i="123"/>
  <c r="AG21" i="123"/>
  <c r="Z30" i="123"/>
  <c r="AH38" i="123"/>
  <c r="AE10" i="123"/>
  <c r="X19" i="123"/>
  <c r="AF27" i="123"/>
  <c r="Y36" i="123"/>
  <c r="AG44" i="123"/>
  <c r="Z12" i="123"/>
  <c r="AH20" i="123"/>
  <c r="AA29" i="123"/>
  <c r="AI37" i="123"/>
  <c r="AB46" i="123"/>
  <c r="Z32" i="123"/>
  <c r="AE14" i="123"/>
  <c r="AF31" i="123"/>
  <c r="AC44" i="123"/>
  <c r="AA16" i="123"/>
  <c r="X29" i="123"/>
  <c r="AJ41" i="123"/>
  <c r="AG13" i="123"/>
  <c r="AD26" i="123"/>
  <c r="AA39" i="123"/>
  <c r="X11" i="123"/>
  <c r="AJ23" i="123"/>
  <c r="AG36" i="123"/>
  <c r="AE39" i="123"/>
  <c r="AH35" i="123"/>
  <c r="AK35" i="123"/>
  <c r="AG33" i="123"/>
  <c r="AI10" i="123"/>
  <c r="AB19" i="123"/>
  <c r="AJ27" i="123"/>
  <c r="AC36" i="123"/>
  <c r="AK44" i="123"/>
  <c r="AE12" i="123"/>
  <c r="X21" i="123"/>
  <c r="AF29" i="123"/>
  <c r="Y38" i="123"/>
  <c r="AG46" i="123"/>
  <c r="Z14" i="123"/>
  <c r="AH22" i="123"/>
  <c r="AA31" i="123"/>
  <c r="AI39" i="123"/>
  <c r="AB6" i="123"/>
  <c r="AK21" i="123"/>
  <c r="Z19" i="123"/>
  <c r="Z16" i="123"/>
  <c r="AC13" i="123"/>
  <c r="AG10" i="123"/>
  <c r="W7" i="123"/>
  <c r="AI36" i="123"/>
  <c r="AI28" i="123"/>
  <c r="AE24" i="123"/>
  <c r="AA20" i="123"/>
  <c r="AD14" i="123"/>
  <c r="AB8" i="123"/>
  <c r="AF46" i="123"/>
  <c r="AJ36" i="123"/>
  <c r="AJ28" i="123"/>
  <c r="Y26" i="123"/>
  <c r="Y23" i="123"/>
  <c r="AB20" i="123"/>
  <c r="AF17" i="123"/>
  <c r="AF14" i="123"/>
  <c r="AI11" i="123"/>
  <c r="AG8" i="123"/>
  <c r="AI25" i="123"/>
  <c r="AH18" i="123"/>
  <c r="W13" i="123"/>
  <c r="AD6" i="123"/>
  <c r="AD46" i="123"/>
  <c r="AA36" i="123"/>
  <c r="AD28" i="123"/>
  <c r="AG25" i="123"/>
  <c r="AK22" i="123"/>
  <c r="AK19" i="123"/>
  <c r="Y17" i="123"/>
  <c r="AC14" i="123"/>
  <c r="AC11" i="123"/>
  <c r="Z8" i="123"/>
  <c r="AA33" i="123"/>
  <c r="AK27" i="123"/>
  <c r="Y25" i="123"/>
  <c r="AC19" i="123"/>
  <c r="AF16" i="123"/>
  <c r="AC9" i="123"/>
  <c r="AB29" i="123"/>
  <c r="X22" i="123"/>
  <c r="W15" i="123"/>
  <c r="AB7" i="123"/>
  <c r="AA35" i="123"/>
  <c r="AB28" i="123"/>
  <c r="AF25" i="123"/>
  <c r="AF22" i="123"/>
  <c r="AI19" i="123"/>
  <c r="X17" i="123"/>
  <c r="X14" i="123"/>
  <c r="AA11" i="123"/>
  <c r="Y8" i="123"/>
  <c r="AG39" i="123"/>
  <c r="Y15" i="123"/>
  <c r="W39" i="123"/>
  <c r="AE16" i="123"/>
  <c r="X9" i="123"/>
  <c r="AE40" i="123"/>
  <c r="X30" i="123"/>
  <c r="AH26" i="123"/>
  <c r="W24" i="123"/>
  <c r="W21" i="123"/>
  <c r="Z18" i="123"/>
  <c r="AD15" i="123"/>
  <c r="AD12" i="123"/>
  <c r="AD9" i="123"/>
  <c r="AB45" i="123"/>
  <c r="AJ13" i="123"/>
  <c r="AF32" i="123"/>
  <c r="AI17" i="123"/>
  <c r="AK29" i="123"/>
  <c r="AD31" i="123"/>
  <c r="AB37" i="123"/>
  <c r="Z43" i="123"/>
  <c r="AC46" i="123"/>
  <c r="W9" i="123"/>
  <c r="AH17" i="123"/>
  <c r="AA26" i="123"/>
  <c r="AI34" i="123"/>
  <c r="AB43" i="123"/>
  <c r="Z15" i="123"/>
  <c r="AH23" i="123"/>
  <c r="AA32" i="123"/>
  <c r="AI40" i="123"/>
  <c r="AG7" i="123"/>
  <c r="AJ16" i="123"/>
  <c r="AC25" i="123"/>
  <c r="AK33" i="123"/>
  <c r="AD42" i="123"/>
  <c r="W10" i="123"/>
  <c r="AE18" i="123"/>
  <c r="X27" i="123"/>
  <c r="AF35" i="123"/>
  <c r="Y44" i="123"/>
  <c r="AG11" i="123"/>
  <c r="Z20" i="123"/>
  <c r="AH28" i="123"/>
  <c r="AA37" i="123"/>
  <c r="AI45" i="123"/>
  <c r="AJ37" i="123"/>
  <c r="AI18" i="123"/>
  <c r="Y40" i="123"/>
  <c r="AI24" i="123"/>
  <c r="Z9" i="123"/>
  <c r="W35" i="123"/>
  <c r="AC32" i="123"/>
  <c r="W32" i="123"/>
  <c r="AH32" i="123"/>
  <c r="AF38" i="123"/>
  <c r="AD44" i="123"/>
  <c r="Z42" i="123"/>
  <c r="W14" i="123"/>
  <c r="AE22" i="123"/>
  <c r="X31" i="123"/>
  <c r="AF39" i="123"/>
  <c r="Z6" i="123"/>
  <c r="AH15" i="123"/>
  <c r="AA24" i="123"/>
  <c r="AI32" i="123"/>
  <c r="AB41" i="123"/>
  <c r="AD8" i="123"/>
  <c r="AC17" i="123"/>
  <c r="AK25" i="123"/>
  <c r="AD34" i="123"/>
  <c r="W43" i="123"/>
  <c r="AI14" i="123"/>
  <c r="AB23" i="123"/>
  <c r="AJ31" i="123"/>
  <c r="AC40" i="123"/>
  <c r="AA7" i="123"/>
  <c r="AD16" i="123"/>
  <c r="W25" i="123"/>
  <c r="AE33" i="123"/>
  <c r="X42" i="123"/>
  <c r="AC35" i="123"/>
  <c r="AA10" i="123"/>
  <c r="X23" i="123"/>
  <c r="AJ35" i="123"/>
  <c r="X7" i="123"/>
  <c r="AE20" i="123"/>
  <c r="AB33" i="123"/>
  <c r="Y46" i="123"/>
  <c r="Z22" i="123"/>
  <c r="AH30" i="123"/>
  <c r="AE43" i="123"/>
  <c r="AB15" i="123"/>
  <c r="Y28" i="123"/>
  <c r="AK40" i="123"/>
  <c r="AE29" i="123"/>
  <c r="AF41" i="123"/>
  <c r="Y39" i="123"/>
  <c r="W45" i="123"/>
  <c r="X15" i="123"/>
  <c r="AF23" i="123"/>
  <c r="Y32" i="123"/>
  <c r="AG40" i="123"/>
  <c r="AF7" i="123"/>
  <c r="AI16" i="123"/>
  <c r="AB25" i="123"/>
  <c r="AC42" i="123"/>
  <c r="AD18" i="123"/>
  <c r="AE35" i="123"/>
  <c r="AF11" i="123"/>
  <c r="Y20" i="123"/>
  <c r="AG28" i="123"/>
  <c r="Z37" i="123"/>
  <c r="AH45" i="123"/>
  <c r="AA13" i="123"/>
  <c r="AI21" i="123"/>
  <c r="AB30" i="123"/>
  <c r="AJ38" i="123"/>
  <c r="AA43" i="123"/>
  <c r="W37" i="123"/>
  <c r="AJ42" i="123"/>
  <c r="X46" i="123"/>
  <c r="Z35" i="123"/>
  <c r="AB11" i="123"/>
  <c r="AJ19" i="123"/>
  <c r="AC28" i="123"/>
  <c r="AK36" i="123"/>
  <c r="AD45" i="123"/>
  <c r="X13" i="123"/>
  <c r="AF21" i="123"/>
  <c r="Y30" i="123"/>
  <c r="AG38" i="123"/>
  <c r="AD10" i="123"/>
  <c r="W19" i="123"/>
  <c r="AE27" i="123"/>
  <c r="X36" i="123"/>
  <c r="AF44" i="123"/>
  <c r="Y12" i="123"/>
  <c r="AG20" i="123"/>
  <c r="Z29" i="123"/>
  <c r="AH37" i="123"/>
  <c r="AA46" i="123"/>
  <c r="AI13" i="123"/>
  <c r="AB22" i="123"/>
  <c r="AJ30" i="123"/>
  <c r="AC39" i="123"/>
  <c r="AC29" i="123"/>
  <c r="AD38" i="123"/>
  <c r="AB44" i="123"/>
  <c r="Y42" i="123"/>
  <c r="AF6" i="123"/>
  <c r="Y16" i="123"/>
  <c r="AG24" i="123"/>
  <c r="Z33" i="123"/>
  <c r="AH41" i="123"/>
  <c r="Y9" i="123"/>
  <c r="AJ17" i="123"/>
  <c r="AC26" i="123"/>
  <c r="AK34" i="123"/>
  <c r="AD43" i="123"/>
  <c r="AA15" i="123"/>
  <c r="AI23" i="123"/>
  <c r="AB32" i="123"/>
  <c r="AJ40" i="123"/>
  <c r="W8" i="123"/>
  <c r="AK16" i="123"/>
  <c r="AD25" i="123"/>
  <c r="W34" i="123"/>
  <c r="AE42" i="123"/>
  <c r="X10" i="123"/>
  <c r="AF18" i="123"/>
  <c r="Y27" i="123"/>
  <c r="AG35" i="123"/>
  <c r="Z44" i="123"/>
  <c r="AC38" i="123"/>
  <c r="AB34" i="123"/>
  <c r="Z40" i="123"/>
  <c r="AC43" i="123"/>
  <c r="AD7" i="123"/>
  <c r="AG16" i="123"/>
  <c r="Z25" i="123"/>
  <c r="AH33" i="123"/>
  <c r="AA42" i="123"/>
  <c r="AG9" i="123"/>
  <c r="AC18" i="123"/>
  <c r="AK26" i="123"/>
  <c r="AD35" i="123"/>
  <c r="W44" i="123"/>
  <c r="AE11" i="123"/>
  <c r="X20" i="123"/>
  <c r="AF28" i="123"/>
  <c r="Y37" i="123"/>
  <c r="AG45" i="123"/>
  <c r="Z13" i="123"/>
  <c r="AH21" i="123"/>
  <c r="AA30" i="123"/>
  <c r="AI38" i="123"/>
  <c r="AF10" i="123"/>
  <c r="Y19" i="123"/>
  <c r="AG27" i="123"/>
  <c r="Z36" i="123"/>
  <c r="AH44" i="123"/>
  <c r="AB42" i="123"/>
  <c r="AI35" i="123"/>
  <c r="AF33" i="123"/>
  <c r="AD39" i="123"/>
  <c r="AK12" i="123"/>
  <c r="AD21" i="123"/>
  <c r="W30" i="123"/>
  <c r="AE38" i="123"/>
  <c r="AC10" i="123"/>
  <c r="AK18" i="123"/>
  <c r="AD27" i="123"/>
  <c r="W36" i="123"/>
  <c r="AE44" i="123"/>
  <c r="X12" i="123"/>
  <c r="AF20" i="123"/>
  <c r="Y29" i="123"/>
  <c r="AG37" i="123"/>
  <c r="Z46" i="123"/>
  <c r="AH13" i="123"/>
  <c r="AA22" i="123"/>
  <c r="AI30" i="123"/>
  <c r="AB39" i="123"/>
  <c r="Y11" i="123"/>
  <c r="AG19" i="123"/>
  <c r="Z28" i="123"/>
  <c r="AH36" i="123"/>
  <c r="AA45" i="123"/>
  <c r="AA21" i="123"/>
  <c r="AE25" i="123"/>
  <c r="AI29" i="123"/>
  <c r="X34" i="123"/>
  <c r="AK45" i="123"/>
  <c r="AJ46" i="123"/>
  <c r="AF42" i="123"/>
  <c r="AJ33" i="123"/>
  <c r="AH9" i="123"/>
  <c r="W27" i="123"/>
  <c r="X44" i="123"/>
  <c r="AJ15" i="123"/>
  <c r="AC24" i="123"/>
  <c r="AK32" i="123"/>
  <c r="AD41" i="123"/>
  <c r="AF8" i="123"/>
  <c r="AE17" i="123"/>
  <c r="X26" i="123"/>
  <c r="AF34" i="123"/>
  <c r="Y43" i="123"/>
  <c r="W31" i="123"/>
  <c r="AE31" i="123"/>
  <c r="AC37" i="123"/>
  <c r="AF40" i="123"/>
  <c r="X6" i="123"/>
  <c r="AF15" i="123"/>
  <c r="Y24" i="123"/>
  <c r="AG32" i="123"/>
  <c r="Z41" i="123"/>
  <c r="AC8" i="123"/>
  <c r="AB17" i="123"/>
  <c r="AJ25" i="123"/>
  <c r="AC34" i="123"/>
  <c r="AK42" i="123"/>
  <c r="AH14" i="123"/>
  <c r="AA23" i="123"/>
  <c r="AI31" i="123"/>
  <c r="AB40" i="123"/>
  <c r="Z7" i="123"/>
  <c r="AC16" i="123"/>
  <c r="AK24" i="123"/>
  <c r="AD33" i="123"/>
  <c r="W42" i="123"/>
  <c r="AB9" i="123"/>
  <c r="X18" i="123"/>
  <c r="AF26" i="123"/>
  <c r="Y35" i="123"/>
  <c r="AG43" i="123"/>
  <c r="AH34" i="123"/>
  <c r="X33" i="123"/>
  <c r="AK38" i="123"/>
  <c r="AD36" i="123"/>
  <c r="AJ11" i="123"/>
  <c r="AC20" i="123"/>
  <c r="AK28" i="123"/>
  <c r="AD37" i="123"/>
  <c r="W46" i="123"/>
  <c r="AF13" i="123"/>
  <c r="Y22" i="123"/>
  <c r="AG30" i="123"/>
  <c r="Z39" i="123"/>
  <c r="W11" i="123"/>
  <c r="AE19" i="123"/>
  <c r="X28" i="123"/>
  <c r="AF36" i="123"/>
  <c r="Y45" i="123"/>
  <c r="AG12" i="123"/>
  <c r="Z21" i="123"/>
  <c r="AH29" i="123"/>
  <c r="AA38" i="123"/>
  <c r="AI46" i="123"/>
  <c r="AB14" i="123"/>
  <c r="AJ22" i="123"/>
  <c r="AC31" i="123"/>
  <c r="AK39" i="123"/>
  <c r="AK30" i="123"/>
  <c r="W40" i="123"/>
  <c r="AJ45" i="123"/>
  <c r="X32" i="123"/>
  <c r="AK37" i="123"/>
  <c r="AC12" i="123"/>
  <c r="AK20" i="123"/>
  <c r="AD29" i="123"/>
  <c r="W38" i="123"/>
  <c r="AE46" i="123"/>
  <c r="Y14" i="123"/>
  <c r="AG22" i="123"/>
  <c r="Z31" i="123"/>
  <c r="AH39" i="123"/>
  <c r="AA6" i="123"/>
  <c r="AI15" i="123"/>
  <c r="AB24" i="123"/>
  <c r="AJ32" i="123"/>
  <c r="AC41" i="123"/>
  <c r="AE8" i="123"/>
  <c r="AD17" i="123"/>
  <c r="W26" i="123"/>
  <c r="AE34" i="123"/>
  <c r="X43" i="123"/>
  <c r="AJ14" i="123"/>
  <c r="AC23" i="123"/>
  <c r="AK31" i="123"/>
  <c r="AD40" i="123"/>
  <c r="Y34" i="123"/>
  <c r="AA41" i="123"/>
  <c r="AG41" i="123"/>
  <c r="AJ44" i="123"/>
  <c r="AA8" i="123"/>
  <c r="Z17" i="123"/>
  <c r="AH25" i="123"/>
  <c r="AA34" i="123"/>
  <c r="AI42" i="123"/>
  <c r="AG14" i="123"/>
  <c r="Z23" i="123"/>
  <c r="AH31" i="123"/>
  <c r="AA40" i="123"/>
  <c r="Y7" i="123"/>
  <c r="AB16" i="123"/>
  <c r="AJ24" i="123"/>
  <c r="AC33" i="123"/>
  <c r="AK41" i="123"/>
  <c r="AA9" i="123"/>
  <c r="W18" i="123"/>
  <c r="AE26" i="123"/>
  <c r="X35" i="123"/>
  <c r="AF43" i="123"/>
  <c r="AC15" i="123"/>
  <c r="AK23" i="123"/>
  <c r="AD32" i="123"/>
  <c r="W41" i="123"/>
  <c r="Z34" i="123"/>
  <c r="AE45" i="123"/>
  <c r="X40" i="123"/>
  <c r="AG34" i="123"/>
  <c r="AH12" i="123"/>
  <c r="AB38" i="123"/>
  <c r="X8" i="123"/>
  <c r="W17" i="123"/>
  <c r="V5" i="94"/>
  <c r="AK57" i="122" l="1"/>
  <c r="Z57" i="122"/>
  <c r="AB57" i="122"/>
  <c r="AD57" i="122"/>
  <c r="AF57" i="122"/>
  <c r="AH57" i="122"/>
  <c r="AJ57" i="122"/>
  <c r="X57" i="122"/>
  <c r="Y57" i="122"/>
  <c r="AA57" i="122"/>
  <c r="AC57" i="122"/>
  <c r="AE57" i="122"/>
  <c r="AG57" i="122"/>
  <c r="AI57" i="122"/>
  <c r="W57" i="122"/>
  <c r="Y56" i="122"/>
  <c r="X52" i="122"/>
  <c r="W48" i="122"/>
  <c r="W5" i="120"/>
  <c r="X4" i="120" s="1"/>
  <c r="W5" i="122"/>
  <c r="X4" i="122" s="1"/>
  <c r="W5" i="123"/>
  <c r="X4" i="123" s="1"/>
  <c r="S4" i="93"/>
  <c r="S3" i="91"/>
  <c r="S4" i="91" s="1"/>
  <c r="S3" i="87"/>
  <c r="S4" i="87" s="1"/>
  <c r="S3" i="84"/>
  <c r="S3" i="90"/>
  <c r="S4" i="90" s="1"/>
  <c r="S3" i="88"/>
  <c r="S4" i="88" s="1"/>
  <c r="S3" i="85"/>
  <c r="P15" i="55" l="1"/>
  <c r="P13" i="55"/>
  <c r="N15" i="55"/>
  <c r="N13" i="55"/>
  <c r="T15" i="55"/>
  <c r="T13" i="55"/>
  <c r="V2" i="109"/>
  <c r="AA5" i="109"/>
  <c r="Y5" i="109"/>
  <c r="W5" i="109"/>
  <c r="AB5" i="109"/>
  <c r="AC5" i="109"/>
  <c r="AH5" i="109"/>
  <c r="AJ5" i="109"/>
  <c r="Z5" i="109"/>
  <c r="AF5" i="109"/>
  <c r="X5" i="109"/>
  <c r="AD5" i="109"/>
  <c r="V5" i="109"/>
  <c r="AG5" i="109"/>
  <c r="AI5" i="109"/>
  <c r="AE5" i="109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H17" i="132" l="1"/>
  <c r="H14" i="132"/>
  <c r="H15" i="132"/>
  <c r="S5" i="93"/>
  <c r="Y6" i="94"/>
  <c r="V6" i="94"/>
  <c r="AJ6" i="94"/>
  <c r="AD6" i="94"/>
  <c r="AI6" i="94"/>
  <c r="Z6" i="94"/>
  <c r="X6" i="94"/>
  <c r="AB6" i="94"/>
  <c r="AC6" i="94"/>
  <c r="W6" i="94"/>
  <c r="AH6" i="94"/>
  <c r="AA6" i="94"/>
  <c r="AG6" i="94"/>
  <c r="S5" i="109"/>
  <c r="R26" i="55" s="1"/>
  <c r="V2" i="110"/>
  <c r="X5" i="110"/>
  <c r="AB5" i="110"/>
  <c r="Y5" i="110"/>
  <c r="AF5" i="110"/>
  <c r="AC5" i="110"/>
  <c r="AD5" i="110"/>
  <c r="V5" i="110"/>
  <c r="AA5" i="110"/>
  <c r="AE5" i="110"/>
  <c r="AH5" i="110"/>
  <c r="AI5" i="110"/>
  <c r="AJ5" i="110"/>
  <c r="AG5" i="110"/>
  <c r="Z5" i="110"/>
  <c r="W5" i="110"/>
  <c r="AD6" i="109"/>
  <c r="AC6" i="109"/>
  <c r="Y6" i="109"/>
  <c r="AB6" i="109"/>
  <c r="W6" i="109"/>
  <c r="Z6" i="109"/>
  <c r="X6" i="109"/>
  <c r="AJ6" i="109"/>
  <c r="V6" i="109"/>
  <c r="AI6" i="109"/>
  <c r="AF6" i="109"/>
  <c r="AE6" i="109"/>
  <c r="AA6" i="109"/>
  <c r="AH6" i="109"/>
  <c r="AG6" i="109"/>
  <c r="V5" i="90"/>
  <c r="AF6" i="93"/>
  <c r="AB6" i="93"/>
  <c r="AA6" i="93"/>
  <c r="Z6" i="93"/>
  <c r="AJ6" i="93"/>
  <c r="AH6" i="93"/>
  <c r="AG6" i="93"/>
  <c r="W6" i="93"/>
  <c r="V6" i="93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O27" i="55" s="1"/>
  <c r="O28" i="55" s="1"/>
  <c r="V4" i="116" s="1"/>
  <c r="S3" i="73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S6" i="93" l="1"/>
  <c r="W48" i="116"/>
  <c r="W50" i="116"/>
  <c r="W52" i="116"/>
  <c r="W54" i="116"/>
  <c r="W49" i="116"/>
  <c r="W53" i="116"/>
  <c r="W56" i="116"/>
  <c r="Y48" i="116"/>
  <c r="Y50" i="116"/>
  <c r="Y52" i="116"/>
  <c r="Y54" i="116"/>
  <c r="Y56" i="116"/>
  <c r="AA48" i="116"/>
  <c r="AA50" i="116"/>
  <c r="AA52" i="116"/>
  <c r="AA54" i="116"/>
  <c r="AA56" i="116"/>
  <c r="AC48" i="116"/>
  <c r="AC50" i="116"/>
  <c r="AC52" i="116"/>
  <c r="AC54" i="116"/>
  <c r="AC56" i="116"/>
  <c r="AE48" i="116"/>
  <c r="AE50" i="116"/>
  <c r="AE52" i="116"/>
  <c r="AE54" i="116"/>
  <c r="AE56" i="116"/>
  <c r="X48" i="116"/>
  <c r="X50" i="116"/>
  <c r="X52" i="116"/>
  <c r="X54" i="116"/>
  <c r="X56" i="116"/>
  <c r="Z48" i="116"/>
  <c r="Z50" i="116"/>
  <c r="Z52" i="116"/>
  <c r="Z54" i="116"/>
  <c r="Z56" i="116"/>
  <c r="AB48" i="116"/>
  <c r="AB50" i="116"/>
  <c r="AB52" i="116"/>
  <c r="AB54" i="116"/>
  <c r="AB56" i="116"/>
  <c r="AD48" i="116"/>
  <c r="AD50" i="116"/>
  <c r="AD52" i="116"/>
  <c r="AD54" i="116"/>
  <c r="AD56" i="116"/>
  <c r="AF48" i="116"/>
  <c r="AF50" i="116"/>
  <c r="AF52" i="116"/>
  <c r="AF54" i="116"/>
  <c r="AF56" i="116"/>
  <c r="AG48" i="116"/>
  <c r="AG50" i="116"/>
  <c r="AG52" i="116"/>
  <c r="AG54" i="116"/>
  <c r="AG56" i="116"/>
  <c r="AH48" i="116"/>
  <c r="AH50" i="116"/>
  <c r="AH52" i="116"/>
  <c r="AH54" i="116"/>
  <c r="AH56" i="116"/>
  <c r="AI48" i="116"/>
  <c r="AI50" i="116"/>
  <c r="AI52" i="116"/>
  <c r="AI54" i="116"/>
  <c r="AI56" i="116"/>
  <c r="AJ48" i="116"/>
  <c r="AJ50" i="116"/>
  <c r="AJ52" i="116"/>
  <c r="AJ54" i="116"/>
  <c r="AJ56" i="116"/>
  <c r="AK48" i="116"/>
  <c r="AK50" i="116"/>
  <c r="AK52" i="116"/>
  <c r="AK54" i="116"/>
  <c r="AK56" i="116"/>
  <c r="W47" i="116"/>
  <c r="W51" i="116"/>
  <c r="W55" i="116"/>
  <c r="Y47" i="116"/>
  <c r="Y49" i="116"/>
  <c r="Y51" i="116"/>
  <c r="Y53" i="116"/>
  <c r="Y55" i="116"/>
  <c r="AA47" i="116"/>
  <c r="AA49" i="116"/>
  <c r="AA51" i="116"/>
  <c r="AA53" i="116"/>
  <c r="AA55" i="116"/>
  <c r="AC47" i="116"/>
  <c r="AC49" i="116"/>
  <c r="AC51" i="116"/>
  <c r="AC53" i="116"/>
  <c r="AC55" i="116"/>
  <c r="AE47" i="116"/>
  <c r="AE49" i="116"/>
  <c r="AE51" i="116"/>
  <c r="AE53" i="116"/>
  <c r="AE55" i="116"/>
  <c r="X47" i="116"/>
  <c r="X49" i="116"/>
  <c r="X51" i="116"/>
  <c r="X53" i="116"/>
  <c r="X55" i="116"/>
  <c r="Z47" i="116"/>
  <c r="Z49" i="116"/>
  <c r="Z51" i="116"/>
  <c r="Z53" i="116"/>
  <c r="Z55" i="116"/>
  <c r="AB47" i="116"/>
  <c r="AB49" i="116"/>
  <c r="AB51" i="116"/>
  <c r="AB53" i="116"/>
  <c r="AB55" i="116"/>
  <c r="AD47" i="116"/>
  <c r="AD49" i="116"/>
  <c r="AD51" i="116"/>
  <c r="AD53" i="116"/>
  <c r="AD55" i="116"/>
  <c r="AF47" i="116"/>
  <c r="AF49" i="116"/>
  <c r="AF51" i="116"/>
  <c r="AF53" i="116"/>
  <c r="AF55" i="116"/>
  <c r="AG47" i="116"/>
  <c r="AG49" i="116"/>
  <c r="AG51" i="116"/>
  <c r="AG53" i="116"/>
  <c r="AG55" i="116"/>
  <c r="AH47" i="116"/>
  <c r="AH49" i="116"/>
  <c r="AH51" i="116"/>
  <c r="AH53" i="116"/>
  <c r="AH55" i="116"/>
  <c r="AI47" i="116"/>
  <c r="AI49" i="116"/>
  <c r="AI51" i="116"/>
  <c r="AI53" i="116"/>
  <c r="AI55" i="116"/>
  <c r="AJ49" i="116"/>
  <c r="AJ53" i="116"/>
  <c r="AK49" i="116"/>
  <c r="AK53" i="116"/>
  <c r="AJ47" i="116"/>
  <c r="AJ51" i="116"/>
  <c r="AJ55" i="116"/>
  <c r="AK47" i="116"/>
  <c r="AK51" i="116"/>
  <c r="AK55" i="116"/>
  <c r="AH18" i="116"/>
  <c r="W14" i="116"/>
  <c r="AD8" i="116"/>
  <c r="AA18" i="116"/>
  <c r="AI12" i="116"/>
  <c r="Y8" i="116"/>
  <c r="AC17" i="116"/>
  <c r="AB12" i="116"/>
  <c r="AC7" i="116"/>
  <c r="AJ11" i="116"/>
  <c r="X17" i="116"/>
  <c r="AG15" i="116"/>
  <c r="AE19" i="116"/>
  <c r="AD14" i="116"/>
  <c r="X9" i="116"/>
  <c r="Y16" i="116"/>
  <c r="AF6" i="116"/>
  <c r="AC11" i="116"/>
  <c r="Y6" i="116"/>
  <c r="AA15" i="116"/>
  <c r="W11" i="116"/>
  <c r="AC20" i="116"/>
  <c r="AK14" i="116"/>
  <c r="AG10" i="116"/>
  <c r="W23" i="116"/>
  <c r="AI11" i="116"/>
  <c r="AG18" i="116"/>
  <c r="AC25" i="116"/>
  <c r="Z33" i="116"/>
  <c r="AE14" i="116"/>
  <c r="W45" i="116"/>
  <c r="AB40" i="116"/>
  <c r="AC21" i="116"/>
  <c r="AC22" i="116"/>
  <c r="AA31" i="116"/>
  <c r="AA42" i="116"/>
  <c r="X36" i="116"/>
  <c r="Y17" i="116"/>
  <c r="AB27" i="116"/>
  <c r="AC9" i="116"/>
  <c r="AJ18" i="116"/>
  <c r="AD9" i="116"/>
  <c r="AE16" i="116"/>
  <c r="AA23" i="116"/>
  <c r="AC30" i="116"/>
  <c r="AJ40" i="116"/>
  <c r="AE30" i="116"/>
  <c r="AF28" i="116"/>
  <c r="AE38" i="116"/>
  <c r="Y25" i="116"/>
  <c r="AK36" i="116"/>
  <c r="AE11" i="116"/>
  <c r="X20" i="116"/>
  <c r="AD6" i="116"/>
  <c r="Z14" i="116"/>
  <c r="W21" i="116"/>
  <c r="AJ27" i="116"/>
  <c r="Y37" i="116"/>
  <c r="AG34" i="116"/>
  <c r="AE9" i="116"/>
  <c r="AB21" i="116"/>
  <c r="AF12" i="116"/>
  <c r="AC19" i="116"/>
  <c r="AA26" i="116"/>
  <c r="AD34" i="116"/>
  <c r="AD20" i="116"/>
  <c r="AG24" i="116"/>
  <c r="AD44" i="116"/>
  <c r="AA28" i="116"/>
  <c r="X24" i="116"/>
  <c r="AB32" i="116"/>
  <c r="AE45" i="116"/>
  <c r="X39" i="116"/>
  <c r="AK17" i="116"/>
  <c r="X30" i="116"/>
  <c r="AB10" i="116"/>
  <c r="AI19" i="116"/>
  <c r="AD10" i="116"/>
  <c r="AA17" i="116"/>
  <c r="Y24" i="116"/>
  <c r="AD31" i="116"/>
  <c r="AB42" i="116"/>
  <c r="AD42" i="116"/>
  <c r="AE29" i="116"/>
  <c r="AI39" i="116"/>
  <c r="AI26" i="116"/>
  <c r="Z38" i="116"/>
  <c r="AC12" i="116"/>
  <c r="AK20" i="116"/>
  <c r="AE7" i="116"/>
  <c r="X15" i="116"/>
  <c r="AK21" i="116"/>
  <c r="AI28" i="116"/>
  <c r="AF38" i="116"/>
  <c r="Z35" i="116"/>
  <c r="AD39" i="116"/>
  <c r="AH43" i="116"/>
  <c r="AC29" i="116"/>
  <c r="AG33" i="116"/>
  <c r="AK37" i="116"/>
  <c r="Z42" i="116"/>
  <c r="AD46" i="116"/>
  <c r="AD45" i="116"/>
  <c r="AC8" i="116"/>
  <c r="X13" i="116"/>
  <c r="AB17" i="116"/>
  <c r="AF21" i="116"/>
  <c r="AJ25" i="116"/>
  <c r="Y30" i="116"/>
  <c r="AC34" i="116"/>
  <c r="AG38" i="116"/>
  <c r="AK42" i="116"/>
  <c r="Y45" i="116"/>
  <c r="AA9" i="116"/>
  <c r="AH13" i="116"/>
  <c r="W18" i="116"/>
  <c r="AA22" i="116"/>
  <c r="AE26" i="116"/>
  <c r="AI30" i="116"/>
  <c r="X35" i="116"/>
  <c r="AB39" i="116"/>
  <c r="AF43" i="116"/>
  <c r="Y11" i="116"/>
  <c r="AC15" i="116"/>
  <c r="AG19" i="116"/>
  <c r="AK23" i="116"/>
  <c r="Z28" i="116"/>
  <c r="AD32" i="116"/>
  <c r="AH36" i="116"/>
  <c r="W41" i="116"/>
  <c r="AA45" i="116"/>
  <c r="Y13" i="116"/>
  <c r="AI17" i="116"/>
  <c r="AD13" i="116"/>
  <c r="AB20" i="116"/>
  <c r="Z27" i="116"/>
  <c r="AK35" i="116"/>
  <c r="AH24" i="116"/>
  <c r="AB26" i="116"/>
  <c r="Z8" i="116"/>
  <c r="W6" i="116"/>
  <c r="AJ24" i="116"/>
  <c r="AH33" i="116"/>
  <c r="AI23" i="116"/>
  <c r="AI41" i="116"/>
  <c r="AH19" i="116"/>
  <c r="Y31" i="116"/>
  <c r="AA11" i="116"/>
  <c r="AD21" i="116"/>
  <c r="AB11" i="116"/>
  <c r="Z18" i="116"/>
  <c r="X25" i="116"/>
  <c r="AE32" i="116"/>
  <c r="X46" i="116"/>
  <c r="AD7" i="116"/>
  <c r="AF30" i="116"/>
  <c r="AA41" i="116"/>
  <c r="AD28" i="116"/>
  <c r="AG39" i="116"/>
  <c r="X14" i="116"/>
  <c r="AJ21" i="116"/>
  <c r="AH8" i="116"/>
  <c r="W16" i="116"/>
  <c r="AH22" i="116"/>
  <c r="AG29" i="116"/>
  <c r="Y40" i="116"/>
  <c r="AH35" i="116"/>
  <c r="W40" i="116"/>
  <c r="AA44" i="116"/>
  <c r="AK29" i="116"/>
  <c r="Z34" i="116"/>
  <c r="AD38" i="116"/>
  <c r="AH42" i="116"/>
  <c r="W46" i="116"/>
  <c r="Y9" i="116"/>
  <c r="AF13" i="116"/>
  <c r="AJ17" i="116"/>
  <c r="Y22" i="116"/>
  <c r="AC26" i="116"/>
  <c r="AG30" i="116"/>
  <c r="AK34" i="116"/>
  <c r="Z39" i="116"/>
  <c r="AD43" i="116"/>
  <c r="Z46" i="116"/>
  <c r="W10" i="116"/>
  <c r="AA14" i="116"/>
  <c r="AE18" i="116"/>
  <c r="AI22" i="116"/>
  <c r="X27" i="116"/>
  <c r="AB31" i="116"/>
  <c r="AF35" i="116"/>
  <c r="AJ39" i="116"/>
  <c r="Y44" i="116"/>
  <c r="AC6" i="116"/>
  <c r="AG11" i="116"/>
  <c r="AK15" i="116"/>
  <c r="Z20" i="116"/>
  <c r="AD24" i="116"/>
  <c r="AH28" i="116"/>
  <c r="W33" i="116"/>
  <c r="AA37" i="116"/>
  <c r="AE41" i="116"/>
  <c r="AI45" i="116"/>
  <c r="W9" i="116"/>
  <c r="Z40" i="116"/>
  <c r="AG37" i="116"/>
  <c r="AG13" i="116"/>
  <c r="AE15" i="116"/>
  <c r="W38" i="116"/>
  <c r="AK11" i="116"/>
  <c r="W24" i="116"/>
  <c r="AF14" i="116"/>
  <c r="AK13" i="116"/>
  <c r="AI20" i="116"/>
  <c r="AF16" i="116"/>
  <c r="AE6" i="116"/>
  <c r="AC14" i="116"/>
  <c r="Y21" i="116"/>
  <c r="AK27" i="116"/>
  <c r="AD37" i="116"/>
  <c r="W29" i="116"/>
  <c r="X28" i="116"/>
  <c r="AA10" i="116"/>
  <c r="AA8" i="116"/>
  <c r="AH25" i="116"/>
  <c r="W35" i="116"/>
  <c r="AF25" i="116"/>
  <c r="W7" i="116"/>
  <c r="Z22" i="116"/>
  <c r="Z32" i="116"/>
  <c r="AK12" i="116"/>
  <c r="Y23" i="116"/>
  <c r="AA12" i="116"/>
  <c r="W19" i="116"/>
  <c r="AI25" i="116"/>
  <c r="AI33" i="116"/>
  <c r="AJ20" i="116"/>
  <c r="AH10" i="116"/>
  <c r="AG31" i="116"/>
  <c r="AJ42" i="116"/>
  <c r="AD29" i="116"/>
  <c r="Z41" i="116"/>
  <c r="W15" i="116"/>
  <c r="AF22" i="116"/>
  <c r="AH9" i="116"/>
  <c r="AH16" i="116"/>
  <c r="AF23" i="116"/>
  <c r="AH30" i="116"/>
  <c r="AC41" i="116"/>
  <c r="AA36" i="116"/>
  <c r="AE40" i="116"/>
  <c r="AI44" i="116"/>
  <c r="AD30" i="116"/>
  <c r="AH34" i="116"/>
  <c r="W39" i="116"/>
  <c r="AA43" i="116"/>
  <c r="AE46" i="116"/>
  <c r="AG9" i="116"/>
  <c r="Y14" i="116"/>
  <c r="AC18" i="116"/>
  <c r="AG22" i="116"/>
  <c r="AK26" i="116"/>
  <c r="Z31" i="116"/>
  <c r="AD35" i="116"/>
  <c r="AH39" i="116"/>
  <c r="W44" i="116"/>
  <c r="AE43" i="116"/>
  <c r="AH46" i="116"/>
  <c r="AE10" i="116"/>
  <c r="AI14" i="116"/>
  <c r="X19" i="116"/>
  <c r="AB23" i="116"/>
  <c r="AF27" i="116"/>
  <c r="AJ31" i="116"/>
  <c r="Y36" i="116"/>
  <c r="AC40" i="116"/>
  <c r="AG44" i="116"/>
  <c r="AA7" i="116"/>
  <c r="Z12" i="116"/>
  <c r="AD16" i="116"/>
  <c r="AH20" i="116"/>
  <c r="W25" i="116"/>
  <c r="AA29" i="116"/>
  <c r="AE33" i="116"/>
  <c r="AI37" i="116"/>
  <c r="X42" i="116"/>
  <c r="AB46" i="116"/>
  <c r="AK22" i="116"/>
  <c r="X22" i="116"/>
  <c r="AG7" i="116"/>
  <c r="Y15" i="116"/>
  <c r="W22" i="116"/>
  <c r="AJ28" i="116"/>
  <c r="AH38" i="116"/>
  <c r="AC33" i="116"/>
  <c r="W30" i="116"/>
  <c r="Z11" i="116"/>
  <c r="X12" i="116"/>
  <c r="AC27" i="116"/>
  <c r="AD36" i="116"/>
  <c r="AA27" i="116"/>
  <c r="Z9" i="116"/>
  <c r="X23" i="116"/>
  <c r="AJ34" i="116"/>
  <c r="AJ13" i="116"/>
  <c r="AG26" i="116"/>
  <c r="W13" i="116"/>
  <c r="AJ19" i="116"/>
  <c r="AH26" i="116"/>
  <c r="AB35" i="116"/>
  <c r="AE22" i="116"/>
  <c r="AB13" i="116"/>
  <c r="AH32" i="116"/>
  <c r="AF31" i="116"/>
  <c r="AF46" i="116"/>
  <c r="AI15" i="116"/>
  <c r="AE23" i="116"/>
  <c r="AI10" i="116"/>
  <c r="AG17" i="116"/>
  <c r="AE24" i="116"/>
  <c r="AI31" i="116"/>
  <c r="AC43" i="116"/>
  <c r="AI36" i="116"/>
  <c r="X41" i="116"/>
  <c r="AB45" i="116"/>
  <c r="W31" i="116"/>
  <c r="AA35" i="116"/>
  <c r="AE39" i="116"/>
  <c r="AI43" i="116"/>
  <c r="AI42" i="116"/>
  <c r="AC10" i="116"/>
  <c r="AG14" i="116"/>
  <c r="AK18" i="116"/>
  <c r="Z23" i="116"/>
  <c r="AD27" i="116"/>
  <c r="AH31" i="116"/>
  <c r="W36" i="116"/>
  <c r="AA40" i="116"/>
  <c r="AE44" i="116"/>
  <c r="AG45" i="116"/>
  <c r="X11" i="116"/>
  <c r="AB15" i="116"/>
  <c r="AF19" i="116"/>
  <c r="AJ23" i="116"/>
  <c r="Y28" i="116"/>
  <c r="AC32" i="116"/>
  <c r="AG36" i="116"/>
  <c r="AK40" i="116"/>
  <c r="Z45" i="116"/>
  <c r="X8" i="116"/>
  <c r="AH12" i="116"/>
  <c r="W17" i="116"/>
  <c r="AA21" i="116"/>
  <c r="AE25" i="116"/>
  <c r="AI29" i="116"/>
  <c r="X34" i="116"/>
  <c r="AB38" i="116"/>
  <c r="AF42" i="116"/>
  <c r="AJ46" i="116"/>
  <c r="AJ29" i="116"/>
  <c r="Y32" i="116"/>
  <c r="AB28" i="116"/>
  <c r="AK28" i="116"/>
  <c r="AC36" i="116"/>
  <c r="X6" i="116"/>
  <c r="AE27" i="116"/>
  <c r="Z10" i="116"/>
  <c r="Y10" i="116"/>
  <c r="AJ16" i="116"/>
  <c r="AG23" i="116"/>
  <c r="AK30" i="116"/>
  <c r="AH41" i="116"/>
  <c r="Y39" i="116"/>
  <c r="AI34" i="116"/>
  <c r="Z16" i="116"/>
  <c r="Y18" i="116"/>
  <c r="Y29" i="116"/>
  <c r="AA39" i="116"/>
  <c r="X31" i="116"/>
  <c r="AJ12" i="116"/>
  <c r="AG25" i="116"/>
  <c r="AG40" i="116"/>
  <c r="AB16" i="116"/>
  <c r="AB7" i="116"/>
  <c r="AH14" i="116"/>
  <c r="AE21" i="116"/>
  <c r="AC28" i="116"/>
  <c r="X38" i="116"/>
  <c r="AK25" i="116"/>
  <c r="AJ26" i="116"/>
  <c r="AE35" i="116"/>
  <c r="AG21" i="116"/>
  <c r="AK33" i="116"/>
  <c r="AG8" i="116"/>
  <c r="AF17" i="116"/>
  <c r="Z25" i="116"/>
  <c r="AD12" i="116"/>
  <c r="AB19" i="116"/>
  <c r="Z26" i="116"/>
  <c r="AB34" i="116"/>
  <c r="AF33" i="116"/>
  <c r="AJ37" i="116"/>
  <c r="Y42" i="116"/>
  <c r="AC46" i="116"/>
  <c r="X32" i="116"/>
  <c r="AB36" i="116"/>
  <c r="AF40" i="116"/>
  <c r="AJ44" i="116"/>
  <c r="AJ43" i="116"/>
  <c r="Z6" i="116"/>
  <c r="AD11" i="116"/>
  <c r="AH15" i="116"/>
  <c r="W20" i="116"/>
  <c r="AA24" i="116"/>
  <c r="AE28" i="116"/>
  <c r="AI32" i="116"/>
  <c r="X37" i="116"/>
  <c r="AB41" i="116"/>
  <c r="AF45" i="116"/>
  <c r="W43" i="116"/>
  <c r="Z7" i="116"/>
  <c r="Y12" i="116"/>
  <c r="AC16" i="116"/>
  <c r="AG20" i="116"/>
  <c r="AK24" i="116"/>
  <c r="Z29" i="116"/>
  <c r="AD33" i="116"/>
  <c r="AH37" i="116"/>
  <c r="W42" i="116"/>
  <c r="AA46" i="116"/>
  <c r="AB9" i="116"/>
  <c r="AI13" i="116"/>
  <c r="X18" i="116"/>
  <c r="AB22" i="116"/>
  <c r="AF26" i="116"/>
  <c r="AJ30" i="116"/>
  <c r="Y35" i="116"/>
  <c r="AC39" i="116"/>
  <c r="AG43" i="116"/>
  <c r="Z19" i="116"/>
  <c r="AE13" i="116"/>
  <c r="AJ10" i="116"/>
  <c r="AH17" i="116"/>
  <c r="AF24" i="116"/>
  <c r="W32" i="116"/>
  <c r="X16" i="116"/>
  <c r="AA33" i="116"/>
  <c r="AB29" i="116"/>
  <c r="W37" i="116"/>
  <c r="AA19" i="116"/>
  <c r="W27" i="116"/>
  <c r="AF41" i="116"/>
  <c r="Y33" i="116"/>
  <c r="AC45" i="116"/>
  <c r="AK10" i="116"/>
  <c r="X21" i="116"/>
  <c r="AB33" i="116"/>
  <c r="X45" i="116"/>
  <c r="AE8" i="116"/>
  <c r="Z21" i="116"/>
  <c r="AK32" i="116"/>
  <c r="X43" i="116"/>
  <c r="AB14" i="116"/>
  <c r="X26" i="116"/>
  <c r="Z36" i="116"/>
  <c r="Y26" i="116"/>
  <c r="AE36" i="116"/>
  <c r="AE34" i="116"/>
  <c r="AK39" i="116"/>
  <c r="AB18" i="116"/>
  <c r="AI40" i="116"/>
  <c r="X10" i="116"/>
  <c r="AK43" i="116"/>
  <c r="AD15" i="116"/>
  <c r="AF36" i="116"/>
  <c r="AK19" i="116"/>
  <c r="AB24" i="116"/>
  <c r="AJ32" i="116"/>
  <c r="AG42" i="116"/>
  <c r="AI35" i="116"/>
  <c r="AK45" i="116"/>
  <c r="W12" i="116"/>
  <c r="AH23" i="116"/>
  <c r="AJ33" i="116"/>
  <c r="Y46" i="116"/>
  <c r="AF11" i="116"/>
  <c r="AH21" i="116"/>
  <c r="W34" i="116"/>
  <c r="AH45" i="116"/>
  <c r="AJ14" i="116"/>
  <c r="Y27" i="116"/>
  <c r="AJ38" i="116"/>
  <c r="AJ35" i="116"/>
  <c r="AI24" i="116"/>
  <c r="AG12" i="116"/>
  <c r="AC24" i="116"/>
  <c r="AI46" i="116"/>
  <c r="AG27" i="116"/>
  <c r="AB8" i="116"/>
  <c r="AB37" i="116"/>
  <c r="AF44" i="116"/>
  <c r="AI38" i="116"/>
  <c r="Z44" i="116"/>
  <c r="AH44" i="116"/>
  <c r="AK41" i="116"/>
  <c r="AD26" i="116"/>
  <c r="AF39" i="116"/>
  <c r="AD23" i="116"/>
  <c r="Z43" i="116"/>
  <c r="AJ36" i="116"/>
  <c r="AB43" i="116"/>
  <c r="AE12" i="116"/>
  <c r="AG46" i="116"/>
  <c r="AE17" i="116"/>
  <c r="AD18" i="116"/>
  <c r="AE37" i="116"/>
  <c r="Y7" i="116"/>
  <c r="Z24" i="116"/>
  <c r="AG32" i="116"/>
  <c r="AH11" i="116"/>
  <c r="X33" i="116"/>
  <c r="AJ45" i="116"/>
  <c r="AC37" i="116"/>
  <c r="AC44" i="116"/>
  <c r="Z15" i="116"/>
  <c r="AB25" i="116"/>
  <c r="AF37" i="116"/>
  <c r="Z13" i="116"/>
  <c r="AD25" i="116"/>
  <c r="Z37" i="116"/>
  <c r="AF18" i="116"/>
  <c r="AB30" i="116"/>
  <c r="AD40" i="116"/>
  <c r="AF20" i="116"/>
  <c r="Y41" i="116"/>
  <c r="AI16" i="116"/>
  <c r="AK16" i="116"/>
  <c r="AI21" i="116"/>
  <c r="AF34" i="116"/>
  <c r="AI18" i="116"/>
  <c r="Z17" i="116"/>
  <c r="AH27" i="116"/>
  <c r="AC35" i="116"/>
  <c r="AC13" i="116"/>
  <c r="Y34" i="116"/>
  <c r="AK46" i="116"/>
  <c r="X40" i="116"/>
  <c r="AK44" i="116"/>
  <c r="AA16" i="116"/>
  <c r="W28" i="116"/>
  <c r="Y38" i="116"/>
  <c r="X44" i="116"/>
  <c r="AJ15" i="116"/>
  <c r="W26" i="116"/>
  <c r="AA38" i="116"/>
  <c r="AF8" i="116"/>
  <c r="Y19" i="116"/>
  <c r="AC31" i="116"/>
  <c r="Y43" i="116"/>
  <c r="AA6" i="116"/>
  <c r="X29" i="116"/>
  <c r="AG28" i="116"/>
  <c r="AK31" i="116"/>
  <c r="Z30" i="116"/>
  <c r="AF15" i="116"/>
  <c r="AI27" i="116"/>
  <c r="AF9" i="116"/>
  <c r="AA20" i="116"/>
  <c r="AC38" i="116"/>
  <c r="AE31" i="116"/>
  <c r="AG41" i="116"/>
  <c r="X7" i="116"/>
  <c r="AD19" i="116"/>
  <c r="AF29" i="116"/>
  <c r="AJ41" i="116"/>
  <c r="AB6" i="116"/>
  <c r="AD17" i="116"/>
  <c r="AH29" i="116"/>
  <c r="AD41" i="116"/>
  <c r="AF10" i="116"/>
  <c r="AJ22" i="116"/>
  <c r="AH40" i="116"/>
  <c r="AD22" i="116"/>
  <c r="AA34" i="116"/>
  <c r="AG16" i="116"/>
  <c r="AA25" i="116"/>
  <c r="AK38" i="116"/>
  <c r="AF32" i="116"/>
  <c r="AB44" i="116"/>
  <c r="AF7" i="116"/>
  <c r="AE20" i="116"/>
  <c r="AA32" i="116"/>
  <c r="AC42" i="116"/>
  <c r="W8" i="116"/>
  <c r="Y20" i="116"/>
  <c r="AA30" i="116"/>
  <c r="AE42" i="116"/>
  <c r="AA13" i="116"/>
  <c r="AC23" i="116"/>
  <c r="AG35" i="116"/>
  <c r="S6" i="94"/>
  <c r="S6" i="109"/>
  <c r="AG6" i="110"/>
  <c r="AC6" i="110"/>
  <c r="AI6" i="110"/>
  <c r="AH6" i="110"/>
  <c r="V6" i="110"/>
  <c r="AD6" i="110"/>
  <c r="AJ6" i="110"/>
  <c r="AA6" i="110"/>
  <c r="Y6" i="110"/>
  <c r="Z6" i="110"/>
  <c r="AB6" i="110"/>
  <c r="W6" i="110"/>
  <c r="AE6" i="110"/>
  <c r="X6" i="110"/>
  <c r="AF6" i="110"/>
  <c r="S5" i="110"/>
  <c r="R27" i="55" s="1"/>
  <c r="R28" i="55" s="1"/>
  <c r="V4" i="113" s="1"/>
  <c r="S5" i="87"/>
  <c r="S5" i="90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3" i="61"/>
  <c r="S4" i="61" s="1"/>
  <c r="S3" i="58"/>
  <c r="S3" i="63"/>
  <c r="S4" i="63" s="1"/>
  <c r="W48" i="113" l="1"/>
  <c r="W50" i="113"/>
  <c r="W52" i="113"/>
  <c r="W54" i="113"/>
  <c r="W56" i="113"/>
  <c r="X48" i="113"/>
  <c r="X50" i="113"/>
  <c r="X52" i="113"/>
  <c r="X54" i="113"/>
  <c r="X56" i="113"/>
  <c r="Y48" i="113"/>
  <c r="Y50" i="113"/>
  <c r="Y52" i="113"/>
  <c r="Y54" i="113"/>
  <c r="Y56" i="113"/>
  <c r="Z48" i="113"/>
  <c r="Z50" i="113"/>
  <c r="Z52" i="113"/>
  <c r="Z54" i="113"/>
  <c r="Z56" i="113"/>
  <c r="AA48" i="113"/>
  <c r="AA50" i="113"/>
  <c r="AA52" i="113"/>
  <c r="AA54" i="113"/>
  <c r="AA56" i="113"/>
  <c r="AB48" i="113"/>
  <c r="AB50" i="113"/>
  <c r="AB52" i="113"/>
  <c r="AB54" i="113"/>
  <c r="AB56" i="113"/>
  <c r="AC48" i="113"/>
  <c r="AC50" i="113"/>
  <c r="AC52" i="113"/>
  <c r="AC54" i="113"/>
  <c r="AC56" i="113"/>
  <c r="AD48" i="113"/>
  <c r="AD50" i="113"/>
  <c r="AD52" i="113"/>
  <c r="AD54" i="113"/>
  <c r="AD56" i="113"/>
  <c r="AE48" i="113"/>
  <c r="AE50" i="113"/>
  <c r="AE52" i="113"/>
  <c r="AE54" i="113"/>
  <c r="W47" i="113"/>
  <c r="W49" i="113"/>
  <c r="W51" i="113"/>
  <c r="W53" i="113"/>
  <c r="W55" i="113"/>
  <c r="X47" i="113"/>
  <c r="X49" i="113"/>
  <c r="X51" i="113"/>
  <c r="X53" i="113"/>
  <c r="X55" i="113"/>
  <c r="Y47" i="113"/>
  <c r="Y49" i="113"/>
  <c r="Y51" i="113"/>
  <c r="Y53" i="113"/>
  <c r="Y55" i="113"/>
  <c r="Z47" i="113"/>
  <c r="Z49" i="113"/>
  <c r="Z51" i="113"/>
  <c r="Z53" i="113"/>
  <c r="Z55" i="113"/>
  <c r="AA47" i="113"/>
  <c r="AA49" i="113"/>
  <c r="AA51" i="113"/>
  <c r="AA53" i="113"/>
  <c r="AA55" i="113"/>
  <c r="AB47" i="113"/>
  <c r="AB49" i="113"/>
  <c r="AB51" i="113"/>
  <c r="AB53" i="113"/>
  <c r="AB55" i="113"/>
  <c r="AC47" i="113"/>
  <c r="AC49" i="113"/>
  <c r="AC51" i="113"/>
  <c r="AC53" i="113"/>
  <c r="AC55" i="113"/>
  <c r="AD47" i="113"/>
  <c r="AD49" i="113"/>
  <c r="AD51" i="113"/>
  <c r="AD53" i="113"/>
  <c r="AD55" i="113"/>
  <c r="AE47" i="113"/>
  <c r="AE49" i="113"/>
  <c r="AE51" i="113"/>
  <c r="AE55" i="113"/>
  <c r="AF47" i="113"/>
  <c r="AF49" i="113"/>
  <c r="AF51" i="113"/>
  <c r="AF53" i="113"/>
  <c r="AF55" i="113"/>
  <c r="AG47" i="113"/>
  <c r="AG49" i="113"/>
  <c r="AG51" i="113"/>
  <c r="AG53" i="113"/>
  <c r="AG55" i="113"/>
  <c r="AH47" i="113"/>
  <c r="AH49" i="113"/>
  <c r="AH51" i="113"/>
  <c r="AH53" i="113"/>
  <c r="AH55" i="113"/>
  <c r="AI47" i="113"/>
  <c r="AI49" i="113"/>
  <c r="AI51" i="113"/>
  <c r="AI53" i="113"/>
  <c r="AI55" i="113"/>
  <c r="AJ47" i="113"/>
  <c r="AJ49" i="113"/>
  <c r="AJ51" i="113"/>
  <c r="AJ53" i="113"/>
  <c r="AJ55" i="113"/>
  <c r="AK47" i="113"/>
  <c r="AK49" i="113"/>
  <c r="AK51" i="113"/>
  <c r="AK53" i="113"/>
  <c r="AK55" i="113"/>
  <c r="AE53" i="113"/>
  <c r="AE56" i="113"/>
  <c r="AF48" i="113"/>
  <c r="AF50" i="113"/>
  <c r="AF52" i="113"/>
  <c r="AF54" i="113"/>
  <c r="AF56" i="113"/>
  <c r="AG48" i="113"/>
  <c r="AG50" i="113"/>
  <c r="AG52" i="113"/>
  <c r="AG54" i="113"/>
  <c r="AG56" i="113"/>
  <c r="AH48" i="113"/>
  <c r="AH50" i="113"/>
  <c r="AH52" i="113"/>
  <c r="AH54" i="113"/>
  <c r="AH56" i="113"/>
  <c r="AI48" i="113"/>
  <c r="AI50" i="113"/>
  <c r="AI52" i="113"/>
  <c r="AI54" i="113"/>
  <c r="AI56" i="113"/>
  <c r="AJ48" i="113"/>
  <c r="AJ50" i="113"/>
  <c r="AJ52" i="113"/>
  <c r="AJ54" i="113"/>
  <c r="AJ56" i="113"/>
  <c r="AK48" i="113"/>
  <c r="AK50" i="113"/>
  <c r="AK52" i="113"/>
  <c r="AK54" i="113"/>
  <c r="AK56" i="113"/>
  <c r="W5" i="116"/>
  <c r="X4" i="116" s="1"/>
  <c r="O30" i="55" s="1"/>
  <c r="O32" i="55" s="1"/>
  <c r="W7" i="113"/>
  <c r="AI34" i="113"/>
  <c r="AJ20" i="113"/>
  <c r="Z16" i="113"/>
  <c r="AB36" i="113"/>
  <c r="AF16" i="113"/>
  <c r="AG33" i="113"/>
  <c r="AD46" i="113"/>
  <c r="AE39" i="113"/>
  <c r="AH16" i="113"/>
  <c r="AB28" i="113"/>
  <c r="AF39" i="113"/>
  <c r="AG16" i="113"/>
  <c r="AH33" i="113"/>
  <c r="AF9" i="113"/>
  <c r="AC21" i="113"/>
  <c r="AG32" i="113"/>
  <c r="AJ44" i="113"/>
  <c r="AK12" i="113"/>
  <c r="Z24" i="113"/>
  <c r="AI35" i="113"/>
  <c r="AB8" i="113"/>
  <c r="AB20" i="113"/>
  <c r="AF31" i="113"/>
  <c r="AA43" i="113"/>
  <c r="AF14" i="113"/>
  <c r="Z26" i="113"/>
  <c r="AD37" i="113"/>
  <c r="AD6" i="113"/>
  <c r="AH11" i="113"/>
  <c r="W16" i="113"/>
  <c r="AA20" i="113"/>
  <c r="AE24" i="113"/>
  <c r="AI28" i="113"/>
  <c r="X33" i="113"/>
  <c r="AB37" i="113"/>
  <c r="AF41" i="113"/>
  <c r="AJ45" i="113"/>
  <c r="W45" i="113"/>
  <c r="Y9" i="113"/>
  <c r="AF13" i="113"/>
  <c r="AJ17" i="113"/>
  <c r="Y22" i="113"/>
  <c r="AC26" i="113"/>
  <c r="AG30" i="113"/>
  <c r="AK34" i="113"/>
  <c r="Z39" i="113"/>
  <c r="AD43" i="113"/>
  <c r="X12" i="113"/>
  <c r="AB16" i="113"/>
  <c r="AF20" i="113"/>
  <c r="AJ24" i="113"/>
  <c r="Y29" i="113"/>
  <c r="AC33" i="113"/>
  <c r="AG37" i="113"/>
  <c r="AK41" i="113"/>
  <c r="Z46" i="113"/>
  <c r="AE8" i="113"/>
  <c r="Z13" i="113"/>
  <c r="AD17" i="113"/>
  <c r="AH21" i="113"/>
  <c r="W26" i="113"/>
  <c r="AA30" i="113"/>
  <c r="AE34" i="113"/>
  <c r="AI38" i="113"/>
  <c r="X43" i="113"/>
  <c r="AF10" i="113"/>
  <c r="AJ14" i="113"/>
  <c r="Y19" i="113"/>
  <c r="AC23" i="113"/>
  <c r="AG27" i="113"/>
  <c r="AK31" i="113"/>
  <c r="Z36" i="113"/>
  <c r="AH44" i="113"/>
  <c r="AK45" i="113"/>
  <c r="AJ26" i="113"/>
  <c r="AE14" i="113"/>
  <c r="AG31" i="113"/>
  <c r="AC22" i="113"/>
  <c r="AD13" i="113"/>
  <c r="AE37" i="113"/>
  <c r="Y25" i="113"/>
  <c r="AA19" i="113"/>
  <c r="X39" i="113"/>
  <c r="AB19" i="113"/>
  <c r="AJ34" i="113"/>
  <c r="W6" i="113"/>
  <c r="AA18" i="113"/>
  <c r="AE29" i="113"/>
  <c r="Y41" i="113"/>
  <c r="AK20" i="113"/>
  <c r="AD36" i="113"/>
  <c r="AB11" i="113"/>
  <c r="AF22" i="113"/>
  <c r="Z34" i="113"/>
  <c r="AD14" i="113"/>
  <c r="AH25" i="113"/>
  <c r="W37" i="113"/>
  <c r="AA10" i="113"/>
  <c r="AE21" i="113"/>
  <c r="Y33" i="113"/>
  <c r="AC45" i="113"/>
  <c r="Y16" i="113"/>
  <c r="AC27" i="113"/>
  <c r="W39" i="113"/>
  <c r="AB7" i="113"/>
  <c r="AA12" i="113"/>
  <c r="AE16" i="113"/>
  <c r="AI20" i="113"/>
  <c r="X25" i="113"/>
  <c r="AB29" i="113"/>
  <c r="AF33" i="113"/>
  <c r="AJ37" i="113"/>
  <c r="Y42" i="113"/>
  <c r="AC46" i="113"/>
  <c r="AE45" i="113"/>
  <c r="AG9" i="113"/>
  <c r="Y14" i="113"/>
  <c r="AC18" i="113"/>
  <c r="AG22" i="113"/>
  <c r="AK26" i="113"/>
  <c r="Z31" i="113"/>
  <c r="AD35" i="113"/>
  <c r="AH39" i="113"/>
  <c r="W44" i="113"/>
  <c r="Y7" i="113"/>
  <c r="AF12" i="113"/>
  <c r="AJ16" i="113"/>
  <c r="Y21" i="113"/>
  <c r="AC25" i="113"/>
  <c r="AG29" i="113"/>
  <c r="AK33" i="113"/>
  <c r="Z38" i="113"/>
  <c r="AD42" i="113"/>
  <c r="AH46" i="113"/>
  <c r="AA9" i="113"/>
  <c r="AH13" i="113"/>
  <c r="W18" i="113"/>
  <c r="AA22" i="113"/>
  <c r="AE26" i="113"/>
  <c r="AI30" i="113"/>
  <c r="X35" i="113"/>
  <c r="AB39" i="113"/>
  <c r="AF43" i="113"/>
  <c r="Y11" i="113"/>
  <c r="AC15" i="113"/>
  <c r="AG19" i="113"/>
  <c r="AK23" i="113"/>
  <c r="Z28" i="113"/>
  <c r="AD32" i="113"/>
  <c r="AH36" i="113"/>
  <c r="W41" i="113"/>
  <c r="AA45" i="113"/>
  <c r="W22" i="113"/>
  <c r="AB26" i="113"/>
  <c r="Y15" i="113"/>
  <c r="AE22" i="113"/>
  <c r="AH26" i="113"/>
  <c r="Y6" i="113"/>
  <c r="AI25" i="113"/>
  <c r="AB43" i="113"/>
  <c r="W15" i="113"/>
  <c r="AF40" i="113"/>
  <c r="Y32" i="113"/>
  <c r="AD20" i="113"/>
  <c r="AI41" i="113"/>
  <c r="X22" i="113"/>
  <c r="AC36" i="113"/>
  <c r="AD9" i="113"/>
  <c r="AE7" i="113"/>
  <c r="AI19" i="113"/>
  <c r="X31" i="113"/>
  <c r="AB42" i="113"/>
  <c r="AD22" i="113"/>
  <c r="W38" i="113"/>
  <c r="AJ12" i="113"/>
  <c r="Y24" i="113"/>
  <c r="AC35" i="113"/>
  <c r="X40" i="113"/>
  <c r="AG15" i="113"/>
  <c r="AA27" i="113"/>
  <c r="AE38" i="113"/>
  <c r="AI11" i="113"/>
  <c r="X23" i="113"/>
  <c r="AB34" i="113"/>
  <c r="AG17" i="113"/>
  <c r="AK28" i="113"/>
  <c r="Z40" i="113"/>
  <c r="Y8" i="113"/>
  <c r="AI12" i="113"/>
  <c r="X17" i="113"/>
  <c r="AB21" i="113"/>
  <c r="AF25" i="113"/>
  <c r="AJ29" i="113"/>
  <c r="Y34" i="113"/>
  <c r="AC38" i="113"/>
  <c r="AG42" i="113"/>
  <c r="AK46" i="113"/>
  <c r="X46" i="113"/>
  <c r="AC10" i="113"/>
  <c r="AG14" i="113"/>
  <c r="AK18" i="113"/>
  <c r="Z23" i="113"/>
  <c r="AD27" i="113"/>
  <c r="AH31" i="113"/>
  <c r="W36" i="113"/>
  <c r="AA40" i="113"/>
  <c r="AE44" i="113"/>
  <c r="AG7" i="113"/>
  <c r="Y13" i="113"/>
  <c r="AC17" i="113"/>
  <c r="AG21" i="113"/>
  <c r="AK25" i="113"/>
  <c r="Z30" i="113"/>
  <c r="AD34" i="113"/>
  <c r="AH38" i="113"/>
  <c r="W43" i="113"/>
  <c r="W10" i="113"/>
  <c r="AA14" i="113"/>
  <c r="AE18" i="113"/>
  <c r="AI22" i="113"/>
  <c r="X27" i="113"/>
  <c r="AB31" i="113"/>
  <c r="AF35" i="113"/>
  <c r="AJ39" i="113"/>
  <c r="Y44" i="113"/>
  <c r="AC6" i="113"/>
  <c r="AG11" i="113"/>
  <c r="AK15" i="113"/>
  <c r="Z20" i="113"/>
  <c r="AD24" i="113"/>
  <c r="AH28" i="113"/>
  <c r="W33" i="113"/>
  <c r="AA37" i="113"/>
  <c r="AE41" i="113"/>
  <c r="AI45" i="113"/>
  <c r="AE33" i="113"/>
  <c r="AB46" i="113"/>
  <c r="AA35" i="113"/>
  <c r="AF46" i="113"/>
  <c r="AF15" i="113"/>
  <c r="W30" i="113"/>
  <c r="AC37" i="113"/>
  <c r="AC9" i="113"/>
  <c r="AH17" i="113"/>
  <c r="Z18" i="113"/>
  <c r="AE23" i="113"/>
  <c r="AI43" i="113"/>
  <c r="AF23" i="113"/>
  <c r="AK37" i="113"/>
  <c r="AC12" i="113"/>
  <c r="AE9" i="113"/>
  <c r="W21" i="113"/>
  <c r="AF32" i="113"/>
  <c r="AC44" i="113"/>
  <c r="Z25" i="113"/>
  <c r="AH40" i="113"/>
  <c r="X14" i="113"/>
  <c r="AG25" i="113"/>
  <c r="AK36" i="113"/>
  <c r="AH10" i="113"/>
  <c r="Z17" i="113"/>
  <c r="AD28" i="113"/>
  <c r="AA41" i="113"/>
  <c r="W13" i="113"/>
  <c r="AF24" i="113"/>
  <c r="AJ35" i="113"/>
  <c r="AF6" i="113"/>
  <c r="AJ18" i="113"/>
  <c r="AD30" i="113"/>
  <c r="AH41" i="113"/>
  <c r="AG8" i="113"/>
  <c r="AB13" i="113"/>
  <c r="AF17" i="113"/>
  <c r="AJ21" i="113"/>
  <c r="Y26" i="113"/>
  <c r="AC30" i="113"/>
  <c r="AG34" i="113"/>
  <c r="AK38" i="113"/>
  <c r="Z43" i="113"/>
  <c r="AK10" i="113"/>
  <c r="Z15" i="113"/>
  <c r="AD19" i="113"/>
  <c r="AH23" i="113"/>
  <c r="W28" i="113"/>
  <c r="AA32" i="113"/>
  <c r="AE36" i="113"/>
  <c r="AI40" i="113"/>
  <c r="X45" i="113"/>
  <c r="Z9" i="113"/>
  <c r="AG13" i="113"/>
  <c r="AK17" i="113"/>
  <c r="Z22" i="113"/>
  <c r="AD26" i="113"/>
  <c r="AH30" i="113"/>
  <c r="W35" i="113"/>
  <c r="AA39" i="113"/>
  <c r="AE43" i="113"/>
  <c r="AE10" i="113"/>
  <c r="AI14" i="113"/>
  <c r="X19" i="113"/>
  <c r="AB23" i="113"/>
  <c r="AF27" i="113"/>
  <c r="AJ31" i="113"/>
  <c r="Y36" i="113"/>
  <c r="AC40" i="113"/>
  <c r="AG44" i="113"/>
  <c r="AA7" i="113"/>
  <c r="Z12" i="113"/>
  <c r="AD16" i="113"/>
  <c r="AH20" i="113"/>
  <c r="W25" i="113"/>
  <c r="AA29" i="113"/>
  <c r="AI37" i="113"/>
  <c r="X42" i="113"/>
  <c r="AA26" i="113"/>
  <c r="AH18" i="113"/>
  <c r="AC20" i="113"/>
  <c r="Y18" i="113"/>
  <c r="AH24" i="113"/>
  <c r="AB12" i="113"/>
  <c r="AE46" i="113"/>
  <c r="W29" i="113"/>
  <c r="AC7" i="113"/>
  <c r="AJ27" i="113"/>
  <c r="AG40" i="113"/>
  <c r="AC19" i="113"/>
  <c r="AD12" i="113"/>
  <c r="X24" i="113"/>
  <c r="AB35" i="113"/>
  <c r="AD7" i="113"/>
  <c r="AK27" i="113"/>
  <c r="AB44" i="113"/>
  <c r="Y17" i="113"/>
  <c r="AC28" i="113"/>
  <c r="AG39" i="113"/>
  <c r="AA8" i="113"/>
  <c r="AK19" i="113"/>
  <c r="AE31" i="113"/>
  <c r="AK44" i="113"/>
  <c r="X16" i="113"/>
  <c r="AB27" i="113"/>
  <c r="AF38" i="113"/>
  <c r="AB10" i="113"/>
  <c r="AK21" i="113"/>
  <c r="Z33" i="113"/>
  <c r="AD45" i="113"/>
  <c r="Y10" i="113"/>
  <c r="AC14" i="113"/>
  <c r="AG18" i="113"/>
  <c r="AK22" i="113"/>
  <c r="Z27" i="113"/>
  <c r="AD31" i="113"/>
  <c r="AH35" i="113"/>
  <c r="W40" i="113"/>
  <c r="AA44" i="113"/>
  <c r="AC43" i="113"/>
  <c r="X7" i="113"/>
  <c r="W12" i="113"/>
  <c r="AA16" i="113"/>
  <c r="AE20" i="113"/>
  <c r="AI24" i="113"/>
  <c r="X29" i="113"/>
  <c r="AB33" i="113"/>
  <c r="AF37" i="113"/>
  <c r="AJ41" i="113"/>
  <c r="Y46" i="113"/>
  <c r="AD10" i="113"/>
  <c r="AH14" i="113"/>
  <c r="W19" i="113"/>
  <c r="AA23" i="113"/>
  <c r="AE27" i="113"/>
  <c r="AI31" i="113"/>
  <c r="X32" i="113"/>
  <c r="AI17" i="113"/>
  <c r="AK11" i="113"/>
  <c r="AA33" i="113"/>
  <c r="AE13" i="113"/>
  <c r="AF30" i="113"/>
  <c r="AJ43" i="113"/>
  <c r="AD29" i="113"/>
  <c r="AE15" i="113"/>
  <c r="AI26" i="113"/>
  <c r="X38" i="113"/>
  <c r="AK13" i="113"/>
  <c r="Z32" i="113"/>
  <c r="Z8" i="113"/>
  <c r="AJ19" i="113"/>
  <c r="Y31" i="113"/>
  <c r="AH42" i="113"/>
  <c r="AC11" i="113"/>
  <c r="W23" i="113"/>
  <c r="AA34" i="113"/>
  <c r="AE6" i="113"/>
  <c r="AI18" i="113"/>
  <c r="X30" i="113"/>
  <c r="AG41" i="113"/>
  <c r="AC13" i="113"/>
  <c r="AG24" i="113"/>
  <c r="AK35" i="113"/>
  <c r="AA6" i="113"/>
  <c r="Z11" i="113"/>
  <c r="AD15" i="113"/>
  <c r="AH19" i="113"/>
  <c r="W24" i="113"/>
  <c r="AA28" i="113"/>
  <c r="AE32" i="113"/>
  <c r="AI36" i="113"/>
  <c r="X41" i="113"/>
  <c r="AB45" i="113"/>
  <c r="AD44" i="113"/>
  <c r="AC8" i="113"/>
  <c r="X13" i="113"/>
  <c r="AB17" i="113"/>
  <c r="AF21" i="113"/>
  <c r="AJ25" i="113"/>
  <c r="Y30" i="113"/>
  <c r="AC34" i="113"/>
  <c r="AG38" i="113"/>
  <c r="AK42" i="113"/>
  <c r="AE11" i="113"/>
  <c r="AI15" i="113"/>
  <c r="X20" i="113"/>
  <c r="AB24" i="113"/>
  <c r="AF28" i="113"/>
  <c r="AJ32" i="113"/>
  <c r="Y37" i="113"/>
  <c r="AC41" i="113"/>
  <c r="AG45" i="113"/>
  <c r="W8" i="113"/>
  <c r="AG12" i="113"/>
  <c r="AK16" i="113"/>
  <c r="Z21" i="113"/>
  <c r="AD25" i="113"/>
  <c r="AH29" i="113"/>
  <c r="W34" i="113"/>
  <c r="AA38" i="113"/>
  <c r="AE42" i="113"/>
  <c r="AI46" i="113"/>
  <c r="X10" i="113"/>
  <c r="AB14" i="113"/>
  <c r="AF18" i="113"/>
  <c r="AJ22" i="113"/>
  <c r="Y27" i="113"/>
  <c r="AC31" i="113"/>
  <c r="AG35" i="113"/>
  <c r="AK39" i="113"/>
  <c r="Z44" i="113"/>
  <c r="AD40" i="113"/>
  <c r="AI10" i="113"/>
  <c r="Y39" i="113"/>
  <c r="AA11" i="113"/>
  <c r="AI33" i="113"/>
  <c r="AA42" i="113"/>
  <c r="AD38" i="113"/>
  <c r="AI42" i="113"/>
  <c r="AH8" i="113"/>
  <c r="AI27" i="113"/>
  <c r="W14" i="113"/>
  <c r="Z41" i="113"/>
  <c r="AJ11" i="113"/>
  <c r="AD23" i="113"/>
  <c r="AE40" i="113"/>
  <c r="AE12" i="113"/>
  <c r="AF29" i="113"/>
  <c r="AG46" i="113"/>
  <c r="AI23" i="113"/>
  <c r="AI39" i="113"/>
  <c r="Z7" i="113"/>
  <c r="Y20" i="113"/>
  <c r="AC32" i="113"/>
  <c r="W42" i="113"/>
  <c r="AA13" i="113"/>
  <c r="AE25" i="113"/>
  <c r="Y35" i="113"/>
  <c r="X15" i="113"/>
  <c r="AA25" i="113"/>
  <c r="Z10" i="113"/>
  <c r="Y23" i="113"/>
  <c r="AG26" i="113"/>
  <c r="AH43" i="113"/>
  <c r="AH15" i="113"/>
  <c r="AI32" i="113"/>
  <c r="AH9" i="113"/>
  <c r="W27" i="113"/>
  <c r="AB40" i="113"/>
  <c r="X11" i="113"/>
  <c r="AG20" i="113"/>
  <c r="AK32" i="113"/>
  <c r="Z45" i="113"/>
  <c r="AI13" i="113"/>
  <c r="X26" i="113"/>
  <c r="AB38" i="113"/>
  <c r="AJ36" i="113"/>
  <c r="AH34" i="113"/>
  <c r="AH27" i="113"/>
  <c r="AI44" i="113"/>
  <c r="AJ33" i="113"/>
  <c r="W11" i="113"/>
  <c r="X28" i="113"/>
  <c r="AJ40" i="113"/>
  <c r="AJ23" i="113"/>
  <c r="AD33" i="113"/>
  <c r="AH45" i="113"/>
  <c r="W17" i="113"/>
  <c r="AJ38" i="113"/>
  <c r="AG36" i="113"/>
  <c r="AE17" i="113"/>
  <c r="AK43" i="113"/>
  <c r="AA15" i="113"/>
  <c r="AK24" i="113"/>
  <c r="AB30" i="113"/>
  <c r="AE19" i="113"/>
  <c r="AI21" i="113"/>
  <c r="AD39" i="113"/>
  <c r="AF36" i="113"/>
  <c r="AB22" i="113"/>
  <c r="AI29" i="113"/>
  <c r="AF44" i="113"/>
  <c r="X8" i="113"/>
  <c r="AF7" i="113"/>
  <c r="AG28" i="113"/>
  <c r="Y40" i="113"/>
  <c r="AH22" i="113"/>
  <c r="AH12" i="113"/>
  <c r="W9" i="113"/>
  <c r="AD21" i="113"/>
  <c r="AI16" i="113"/>
  <c r="AF11" i="113"/>
  <c r="AF26" i="113"/>
  <c r="X9" i="113"/>
  <c r="AG10" i="113"/>
  <c r="Y38" i="113"/>
  <c r="AB15" i="113"/>
  <c r="X18" i="113"/>
  <c r="AB25" i="113"/>
  <c r="AD8" i="113"/>
  <c r="X34" i="113"/>
  <c r="AG23" i="113"/>
  <c r="AE28" i="113"/>
  <c r="AF19" i="113"/>
  <c r="AJ46" i="113"/>
  <c r="AE30" i="113"/>
  <c r="AJ10" i="113"/>
  <c r="AH32" i="113"/>
  <c r="W46" i="113"/>
  <c r="AK30" i="113"/>
  <c r="AJ42" i="113"/>
  <c r="W20" i="113"/>
  <c r="X37" i="113"/>
  <c r="Z14" i="113"/>
  <c r="AA31" i="113"/>
  <c r="X44" i="113"/>
  <c r="Y12" i="113"/>
  <c r="AC24" i="113"/>
  <c r="AA46" i="113"/>
  <c r="AC39" i="113"/>
  <c r="W31" i="113"/>
  <c r="W32" i="113"/>
  <c r="X21" i="113"/>
  <c r="AB32" i="113"/>
  <c r="Z37" i="113"/>
  <c r="AF42" i="113"/>
  <c r="X36" i="113"/>
  <c r="AB9" i="113"/>
  <c r="Z19" i="113"/>
  <c r="AF45" i="113"/>
  <c r="AD41" i="113"/>
  <c r="AC29" i="113"/>
  <c r="X6" i="113"/>
  <c r="AA17" i="113"/>
  <c r="AJ13" i="113"/>
  <c r="Z35" i="113"/>
  <c r="Z6" i="113"/>
  <c r="AA24" i="113"/>
  <c r="AB41" i="113"/>
  <c r="AD18" i="113"/>
  <c r="AE35" i="113"/>
  <c r="Y45" i="113"/>
  <c r="AJ15" i="113"/>
  <c r="Y28" i="113"/>
  <c r="AH37" i="113"/>
  <c r="AF8" i="113"/>
  <c r="AA21" i="113"/>
  <c r="AJ30" i="113"/>
  <c r="Y43" i="113"/>
  <c r="Z42" i="113"/>
  <c r="AB18" i="113"/>
  <c r="AJ28" i="113"/>
  <c r="AK14" i="113"/>
  <c r="AA36" i="113"/>
  <c r="AC42" i="113"/>
  <c r="AC16" i="113"/>
  <c r="AK40" i="113"/>
  <c r="AG43" i="113"/>
  <c r="AK29" i="113"/>
  <c r="AD11" i="113"/>
  <c r="AB6" i="113"/>
  <c r="Z29" i="113"/>
  <c r="AF34" i="113"/>
  <c r="S6" i="110"/>
  <c r="S6" i="87"/>
  <c r="I26" i="55" s="1"/>
  <c r="S6" i="90"/>
  <c r="L26" i="55" s="1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L27" i="55" s="1"/>
  <c r="AH6" i="66"/>
  <c r="AJ6" i="80"/>
  <c r="S6" i="88"/>
  <c r="I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L28" i="55" l="1"/>
  <c r="V4" i="114" s="1"/>
  <c r="W5" i="113"/>
  <c r="X4" i="113" s="1"/>
  <c r="R30" i="55" s="1"/>
  <c r="W48" i="114"/>
  <c r="W52" i="114"/>
  <c r="W54" i="114"/>
  <c r="W56" i="114"/>
  <c r="X48" i="114"/>
  <c r="X50" i="114"/>
  <c r="X52" i="114"/>
  <c r="X54" i="114"/>
  <c r="X56" i="114"/>
  <c r="Y48" i="114"/>
  <c r="Y50" i="114"/>
  <c r="Y52" i="114"/>
  <c r="Y54" i="114"/>
  <c r="Y56" i="114"/>
  <c r="Z48" i="114"/>
  <c r="Z50" i="114"/>
  <c r="Z52" i="114"/>
  <c r="Z54" i="114"/>
  <c r="Z56" i="114"/>
  <c r="AA48" i="114"/>
  <c r="AA50" i="114"/>
  <c r="AA52" i="114"/>
  <c r="AA54" i="114"/>
  <c r="AA56" i="114"/>
  <c r="AB48" i="114"/>
  <c r="AB50" i="114"/>
  <c r="AB52" i="114"/>
  <c r="AB54" i="114"/>
  <c r="AB56" i="114"/>
  <c r="AC48" i="114"/>
  <c r="AC50" i="114"/>
  <c r="AC52" i="114"/>
  <c r="AC54" i="114"/>
  <c r="AC56" i="114"/>
  <c r="W47" i="114"/>
  <c r="W49" i="114"/>
  <c r="W51" i="114"/>
  <c r="W53" i="114"/>
  <c r="W55" i="114"/>
  <c r="X47" i="114"/>
  <c r="X49" i="114"/>
  <c r="X51" i="114"/>
  <c r="X53" i="114"/>
  <c r="X55" i="114"/>
  <c r="Y47" i="114"/>
  <c r="Y49" i="114"/>
  <c r="Y51" i="114"/>
  <c r="Y53" i="114"/>
  <c r="Y55" i="114"/>
  <c r="Z47" i="114"/>
  <c r="Z49" i="114"/>
  <c r="Z51" i="114"/>
  <c r="Z53" i="114"/>
  <c r="Z55" i="114"/>
  <c r="AA47" i="114"/>
  <c r="AA49" i="114"/>
  <c r="AA51" i="114"/>
  <c r="AA53" i="114"/>
  <c r="AA55" i="114"/>
  <c r="AB47" i="114"/>
  <c r="AB49" i="114"/>
  <c r="AB51" i="114"/>
  <c r="AB53" i="114"/>
  <c r="AB55" i="114"/>
  <c r="AC47" i="114"/>
  <c r="AC49" i="114"/>
  <c r="AC51" i="114"/>
  <c r="AC53" i="114"/>
  <c r="AC55" i="114"/>
  <c r="AD47" i="114"/>
  <c r="AD49" i="114"/>
  <c r="AD51" i="114"/>
  <c r="AD53" i="114"/>
  <c r="AD55" i="114"/>
  <c r="AE47" i="114"/>
  <c r="AE49" i="114"/>
  <c r="AE51" i="114"/>
  <c r="AE53" i="114"/>
  <c r="AE55" i="114"/>
  <c r="AD48" i="114"/>
  <c r="AD52" i="114"/>
  <c r="AD56" i="114"/>
  <c r="AE48" i="114"/>
  <c r="AE52" i="114"/>
  <c r="AE56" i="114"/>
  <c r="AF48" i="114"/>
  <c r="AF50" i="114"/>
  <c r="AF52" i="114"/>
  <c r="AF54" i="114"/>
  <c r="AF56" i="114"/>
  <c r="AG48" i="114"/>
  <c r="AG50" i="114"/>
  <c r="AG52" i="114"/>
  <c r="AG54" i="114"/>
  <c r="AG56" i="114"/>
  <c r="AH48" i="114"/>
  <c r="AH50" i="114"/>
  <c r="AH52" i="114"/>
  <c r="AH54" i="114"/>
  <c r="AH56" i="114"/>
  <c r="AI48" i="114"/>
  <c r="AI50" i="114"/>
  <c r="AI52" i="114"/>
  <c r="AI54" i="114"/>
  <c r="AI56" i="114"/>
  <c r="AJ48" i="114"/>
  <c r="AJ50" i="114"/>
  <c r="AJ52" i="114"/>
  <c r="AJ54" i="114"/>
  <c r="AJ56" i="114"/>
  <c r="AK48" i="114"/>
  <c r="AK50" i="114"/>
  <c r="AK52" i="114"/>
  <c r="AK54" i="114"/>
  <c r="AK56" i="114"/>
  <c r="AD50" i="114"/>
  <c r="AD54" i="114"/>
  <c r="AE50" i="114"/>
  <c r="AE54" i="114"/>
  <c r="AF47" i="114"/>
  <c r="AF49" i="114"/>
  <c r="AF51" i="114"/>
  <c r="AF53" i="114"/>
  <c r="AF55" i="114"/>
  <c r="AG47" i="114"/>
  <c r="AG49" i="114"/>
  <c r="AG51" i="114"/>
  <c r="AG53" i="114"/>
  <c r="AG55" i="114"/>
  <c r="AH47" i="114"/>
  <c r="AH49" i="114"/>
  <c r="AH51" i="114"/>
  <c r="AH53" i="114"/>
  <c r="AH55" i="114"/>
  <c r="AI47" i="114"/>
  <c r="AI49" i="114"/>
  <c r="AI51" i="114"/>
  <c r="AI53" i="114"/>
  <c r="AJ49" i="114"/>
  <c r="AJ53" i="114"/>
  <c r="AK49" i="114"/>
  <c r="AK53" i="114"/>
  <c r="AI55" i="114"/>
  <c r="AJ47" i="114"/>
  <c r="AJ51" i="114"/>
  <c r="AJ55" i="114"/>
  <c r="AK47" i="114"/>
  <c r="AK51" i="114"/>
  <c r="AK55" i="114"/>
  <c r="X5" i="61"/>
  <c r="AC14" i="114"/>
  <c r="AI36" i="114"/>
  <c r="AB37" i="114"/>
  <c r="AE16" i="114"/>
  <c r="Z19" i="114"/>
  <c r="AF25" i="114"/>
  <c r="AF17" i="114"/>
  <c r="Y18" i="114"/>
  <c r="AC7" i="114"/>
  <c r="AB12" i="114"/>
  <c r="AF16" i="114"/>
  <c r="AJ20" i="114"/>
  <c r="Y25" i="114"/>
  <c r="AC29" i="114"/>
  <c r="AG33" i="114"/>
  <c r="AK37" i="114"/>
  <c r="Z42" i="114"/>
  <c r="AD46" i="114"/>
  <c r="AH43" i="114"/>
  <c r="AE9" i="114"/>
  <c r="W14" i="114"/>
  <c r="AA18" i="114"/>
  <c r="AE22" i="114"/>
  <c r="AI26" i="114"/>
  <c r="AB35" i="114"/>
  <c r="AF39" i="114"/>
  <c r="AJ43" i="114"/>
  <c r="Y6" i="114"/>
  <c r="AC11" i="114"/>
  <c r="AG15" i="114"/>
  <c r="AK19" i="114"/>
  <c r="Z24" i="114"/>
  <c r="AD28" i="114"/>
  <c r="W37" i="114"/>
  <c r="AE45" i="114"/>
  <c r="X13" i="114"/>
  <c r="AJ25" i="114"/>
  <c r="AC34" i="114"/>
  <c r="AK42" i="114"/>
  <c r="AK22" i="114"/>
  <c r="AD6" i="114"/>
  <c r="AK14" i="114"/>
  <c r="AI20" i="114"/>
  <c r="W32" i="114"/>
  <c r="AJ29" i="114"/>
  <c r="AJ21" i="114"/>
  <c r="AC22" i="114"/>
  <c r="Z8" i="114"/>
  <c r="AJ12" i="114"/>
  <c r="Y17" i="114"/>
  <c r="AC21" i="114"/>
  <c r="AG25" i="114"/>
  <c r="AK29" i="114"/>
  <c r="Z34" i="114"/>
  <c r="AD38" i="114"/>
  <c r="AH42" i="114"/>
  <c r="AA44" i="114"/>
  <c r="AA10" i="114"/>
  <c r="AE14" i="114"/>
  <c r="AI18" i="114"/>
  <c r="X23" i="114"/>
  <c r="AB27" i="114"/>
  <c r="AF31" i="114"/>
  <c r="AJ35" i="114"/>
  <c r="Y40" i="114"/>
  <c r="AC44" i="114"/>
  <c r="W7" i="114"/>
  <c r="AK11" i="114"/>
  <c r="Z16" i="114"/>
  <c r="AD20" i="114"/>
  <c r="AH24" i="114"/>
  <c r="W29" i="114"/>
  <c r="AA33" i="114"/>
  <c r="AE37" i="114"/>
  <c r="AI41" i="114"/>
  <c r="X46" i="114"/>
  <c r="Y9" i="114"/>
  <c r="AF13" i="114"/>
  <c r="AJ17" i="114"/>
  <c r="Y22" i="114"/>
  <c r="AC26" i="114"/>
  <c r="AG30" i="114"/>
  <c r="AK34" i="114"/>
  <c r="Z39" i="114"/>
  <c r="AD43" i="114"/>
  <c r="AG7" i="114"/>
  <c r="AF12" i="114"/>
  <c r="AJ16" i="114"/>
  <c r="Y21" i="114"/>
  <c r="AC25" i="114"/>
  <c r="AG29" i="114"/>
  <c r="AK33" i="114"/>
  <c r="Z38" i="114"/>
  <c r="AD42" i="114"/>
  <c r="AH46" i="114"/>
  <c r="AA9" i="114"/>
  <c r="AH13" i="114"/>
  <c r="W18" i="114"/>
  <c r="AA22" i="114"/>
  <c r="AE26" i="114"/>
  <c r="AI30" i="114"/>
  <c r="X35" i="114"/>
  <c r="AB39" i="114"/>
  <c r="AF43" i="114"/>
  <c r="Y11" i="114"/>
  <c r="AC15" i="114"/>
  <c r="AG19" i="114"/>
  <c r="AK23" i="114"/>
  <c r="Z28" i="114"/>
  <c r="AD32" i="114"/>
  <c r="AH36" i="114"/>
  <c r="W41" i="114"/>
  <c r="AA45" i="114"/>
  <c r="AG22" i="114"/>
  <c r="AI22" i="114"/>
  <c r="Y44" i="114"/>
  <c r="AK15" i="114"/>
  <c r="AD31" i="114"/>
  <c r="AH11" i="114"/>
  <c r="AH27" i="114"/>
  <c r="X25" i="114"/>
  <c r="Z11" i="114"/>
  <c r="Y34" i="114"/>
  <c r="Y26" i="114"/>
  <c r="AG26" i="114"/>
  <c r="AH8" i="114"/>
  <c r="AC13" i="114"/>
  <c r="AG17" i="114"/>
  <c r="AK21" i="114"/>
  <c r="Z26" i="114"/>
  <c r="AD30" i="114"/>
  <c r="AH34" i="114"/>
  <c r="W39" i="114"/>
  <c r="AA43" i="114"/>
  <c r="AI10" i="114"/>
  <c r="X15" i="114"/>
  <c r="AB19" i="114"/>
  <c r="AF23" i="114"/>
  <c r="AJ27" i="114"/>
  <c r="Y32" i="114"/>
  <c r="AC36" i="114"/>
  <c r="AG40" i="114"/>
  <c r="AK44" i="114"/>
  <c r="AE7" i="114"/>
  <c r="AD12" i="114"/>
  <c r="AH16" i="114"/>
  <c r="W21" i="114"/>
  <c r="AA25" i="114"/>
  <c r="AE29" i="114"/>
  <c r="AI33" i="114"/>
  <c r="X38" i="114"/>
  <c r="AB42" i="114"/>
  <c r="AF46" i="114"/>
  <c r="AG9" i="114"/>
  <c r="Y14" i="114"/>
  <c r="AC18" i="114"/>
  <c r="AK26" i="114"/>
  <c r="Z31" i="114"/>
  <c r="AD35" i="114"/>
  <c r="AH39" i="114"/>
  <c r="W44" i="114"/>
  <c r="AK38" i="114"/>
  <c r="AD8" i="114"/>
  <c r="Y13" i="114"/>
  <c r="AC17" i="114"/>
  <c r="AG21" i="114"/>
  <c r="AK25" i="114"/>
  <c r="Z30" i="114"/>
  <c r="AD34" i="114"/>
  <c r="AH38" i="114"/>
  <c r="W43" i="114"/>
  <c r="W10" i="114"/>
  <c r="AA14" i="114"/>
  <c r="AE18" i="114"/>
  <c r="X27" i="114"/>
  <c r="AB31" i="114"/>
  <c r="AF35" i="114"/>
  <c r="AJ39" i="114"/>
  <c r="AC6" i="114"/>
  <c r="AG11" i="114"/>
  <c r="Z20" i="114"/>
  <c r="AG10" i="114"/>
  <c r="W16" i="114"/>
  <c r="AB29" i="114"/>
  <c r="AA28" i="114"/>
  <c r="AC38" i="114"/>
  <c r="AC30" i="114"/>
  <c r="AK30" i="114"/>
  <c r="AD9" i="114"/>
  <c r="AK13" i="114"/>
  <c r="Z18" i="114"/>
  <c r="AD22" i="114"/>
  <c r="AH26" i="114"/>
  <c r="W31" i="114"/>
  <c r="AA35" i="114"/>
  <c r="AE39" i="114"/>
  <c r="AI43" i="114"/>
  <c r="AD39" i="114"/>
  <c r="X6" i="114"/>
  <c r="AB11" i="114"/>
  <c r="AF15" i="114"/>
  <c r="AJ19" i="114"/>
  <c r="Y24" i="114"/>
  <c r="AC28" i="114"/>
  <c r="AG32" i="114"/>
  <c r="AK36" i="114"/>
  <c r="Z41" i="114"/>
  <c r="AD45" i="114"/>
  <c r="AB8" i="114"/>
  <c r="W13" i="114"/>
  <c r="AA17" i="114"/>
  <c r="AE21" i="114"/>
  <c r="AI25" i="114"/>
  <c r="X30" i="114"/>
  <c r="AB34" i="114"/>
  <c r="AF38" i="114"/>
  <c r="AJ42" i="114"/>
  <c r="AC10" i="114"/>
  <c r="AG14" i="114"/>
  <c r="AK18" i="114"/>
  <c r="Z23" i="114"/>
  <c r="AD27" i="114"/>
  <c r="AH31" i="114"/>
  <c r="W36" i="114"/>
  <c r="AA40" i="114"/>
  <c r="AE44" i="114"/>
  <c r="AE40" i="114"/>
  <c r="Z9" i="114"/>
  <c r="AG13" i="114"/>
  <c r="AK17" i="114"/>
  <c r="Z22" i="114"/>
  <c r="AD26" i="114"/>
  <c r="AH30" i="114"/>
  <c r="W35" i="114"/>
  <c r="AD23" i="114"/>
  <c r="AA20" i="114"/>
  <c r="AH19" i="114"/>
  <c r="AF33" i="114"/>
  <c r="Y8" i="114"/>
  <c r="Y10" i="114"/>
  <c r="AG34" i="114"/>
  <c r="Z35" i="114"/>
  <c r="Z10" i="114"/>
  <c r="AD14" i="114"/>
  <c r="AH18" i="114"/>
  <c r="W23" i="114"/>
  <c r="AA27" i="114"/>
  <c r="AE31" i="114"/>
  <c r="AI35" i="114"/>
  <c r="X40" i="114"/>
  <c r="AB44" i="114"/>
  <c r="W40" i="114"/>
  <c r="AF6" i="114"/>
  <c r="AJ11" i="114"/>
  <c r="Y16" i="114"/>
  <c r="AC20" i="114"/>
  <c r="AG24" i="114"/>
  <c r="AK28" i="114"/>
  <c r="Z33" i="114"/>
  <c r="AD37" i="114"/>
  <c r="AH41" i="114"/>
  <c r="W46" i="114"/>
  <c r="X9" i="114"/>
  <c r="AE13" i="114"/>
  <c r="AI17" i="114"/>
  <c r="X22" i="114"/>
  <c r="AB26" i="114"/>
  <c r="AF30" i="114"/>
  <c r="AJ34" i="114"/>
  <c r="Y39" i="114"/>
  <c r="AC43" i="114"/>
  <c r="AK10" i="114"/>
  <c r="Z15" i="114"/>
  <c r="AD19" i="114"/>
  <c r="AH23" i="114"/>
  <c r="W28" i="114"/>
  <c r="AA32" i="114"/>
  <c r="AE36" i="114"/>
  <c r="AI40" i="114"/>
  <c r="X45" i="114"/>
  <c r="AF41" i="114"/>
  <c r="AH9" i="114"/>
  <c r="Z14" i="114"/>
  <c r="AD18" i="114"/>
  <c r="AH22" i="114"/>
  <c r="W27" i="114"/>
  <c r="AA31" i="114"/>
  <c r="AE35" i="114"/>
  <c r="AI39" i="114"/>
  <c r="X44" i="114"/>
  <c r="AB45" i="114"/>
  <c r="X11" i="114"/>
  <c r="AB15" i="114"/>
  <c r="AF19" i="114"/>
  <c r="AJ23" i="114"/>
  <c r="Y28" i="114"/>
  <c r="AC32" i="114"/>
  <c r="AG36" i="114"/>
  <c r="AK40" i="114"/>
  <c r="Z45" i="114"/>
  <c r="X8" i="114"/>
  <c r="AH12" i="114"/>
  <c r="W17" i="114"/>
  <c r="AA21" i="114"/>
  <c r="AE25" i="114"/>
  <c r="AI29" i="114"/>
  <c r="X34" i="114"/>
  <c r="AB38" i="114"/>
  <c r="AF42" i="114"/>
  <c r="AJ46" i="114"/>
  <c r="AA36" i="114"/>
  <c r="AE24" i="114"/>
  <c r="AE32" i="114"/>
  <c r="AJ37" i="114"/>
  <c r="AI12" i="114"/>
  <c r="Z27" i="114"/>
  <c r="AI44" i="114"/>
  <c r="AK46" i="114"/>
  <c r="AH10" i="114"/>
  <c r="W15" i="114"/>
  <c r="AA19" i="114"/>
  <c r="AE23" i="114"/>
  <c r="AI27" i="114"/>
  <c r="X32" i="114"/>
  <c r="AB36" i="114"/>
  <c r="AF40" i="114"/>
  <c r="AJ44" i="114"/>
  <c r="X41" i="114"/>
  <c r="AD7" i="114"/>
  <c r="AC12" i="114"/>
  <c r="AG16" i="114"/>
  <c r="AK20" i="114"/>
  <c r="Z25" i="114"/>
  <c r="AD29" i="114"/>
  <c r="AH33" i="114"/>
  <c r="W38" i="114"/>
  <c r="AA42" i="114"/>
  <c r="AE46" i="114"/>
  <c r="AF9" i="114"/>
  <c r="X14" i="114"/>
  <c r="AB18" i="114"/>
  <c r="AF22" i="114"/>
  <c r="AJ26" i="114"/>
  <c r="Y31" i="114"/>
  <c r="AC35" i="114"/>
  <c r="AG39" i="114"/>
  <c r="AK43" i="114"/>
  <c r="Z6" i="114"/>
  <c r="AD11" i="114"/>
  <c r="AH15" i="114"/>
  <c r="W20" i="114"/>
  <c r="AA24" i="114"/>
  <c r="AE28" i="114"/>
  <c r="AI32" i="114"/>
  <c r="X37" i="114"/>
  <c r="AB41" i="114"/>
  <c r="AF45" i="114"/>
  <c r="AG42" i="114"/>
  <c r="AD10" i="114"/>
  <c r="AH14" i="114"/>
  <c r="W19" i="114"/>
  <c r="AA23" i="114"/>
  <c r="AE27" i="114"/>
  <c r="AI31" i="114"/>
  <c r="X36" i="114"/>
  <c r="AB40" i="114"/>
  <c r="AF44" i="114"/>
  <c r="AB6" i="114"/>
  <c r="AF11" i="114"/>
  <c r="AJ15" i="114"/>
  <c r="Y20" i="114"/>
  <c r="AC24" i="114"/>
  <c r="AG28" i="114"/>
  <c r="AK32" i="114"/>
  <c r="Z37" i="114"/>
  <c r="AD41" i="114"/>
  <c r="AH45" i="114"/>
  <c r="AF8" i="114"/>
  <c r="AA13" i="114"/>
  <c r="AE17" i="114"/>
  <c r="AI21" i="114"/>
  <c r="X26" i="114"/>
  <c r="AB30" i="114"/>
  <c r="AF34" i="114"/>
  <c r="AJ38" i="114"/>
  <c r="Y43" i="114"/>
  <c r="AC46" i="114"/>
  <c r="W24" i="114"/>
  <c r="X33" i="114"/>
  <c r="AA12" i="114"/>
  <c r="AH35" i="114"/>
  <c r="AB21" i="114"/>
  <c r="AB13" i="114"/>
  <c r="AJ13" i="114"/>
  <c r="AE6" i="114"/>
  <c r="AI11" i="114"/>
  <c r="X16" i="114"/>
  <c r="AB20" i="114"/>
  <c r="AF24" i="114"/>
  <c r="AJ28" i="114"/>
  <c r="Y33" i="114"/>
  <c r="AC37" i="114"/>
  <c r="AG41" i="114"/>
  <c r="AK45" i="114"/>
  <c r="Z43" i="114"/>
  <c r="W9" i="114"/>
  <c r="AD13" i="114"/>
  <c r="AH17" i="114"/>
  <c r="W22" i="114"/>
  <c r="AA26" i="114"/>
  <c r="AE30" i="114"/>
  <c r="AI34" i="114"/>
  <c r="X39" i="114"/>
  <c r="AB43" i="114"/>
  <c r="AJ10" i="114"/>
  <c r="Y15" i="114"/>
  <c r="AC19" i="114"/>
  <c r="AG23" i="114"/>
  <c r="AK27" i="114"/>
  <c r="Z32" i="114"/>
  <c r="AD36" i="114"/>
  <c r="AH40" i="114"/>
  <c r="W45" i="114"/>
  <c r="AF7" i="114"/>
  <c r="AE12" i="114"/>
  <c r="AI16" i="114"/>
  <c r="X21" i="114"/>
  <c r="AB25" i="114"/>
  <c r="AF29" i="114"/>
  <c r="AJ33" i="114"/>
  <c r="Y38" i="114"/>
  <c r="AC42" i="114"/>
  <c r="AG46" i="114"/>
  <c r="AA6" i="114"/>
  <c r="AE11" i="114"/>
  <c r="AI15" i="114"/>
  <c r="X20" i="114"/>
  <c r="AB24" i="114"/>
  <c r="AF28" i="114"/>
  <c r="AJ32" i="114"/>
  <c r="Y37" i="114"/>
  <c r="AC41" i="114"/>
  <c r="AG45" i="114"/>
  <c r="W8" i="114"/>
  <c r="AG12" i="114"/>
  <c r="AK16" i="114"/>
  <c r="Z21" i="114"/>
  <c r="AD25" i="114"/>
  <c r="AH29" i="114"/>
  <c r="W34" i="114"/>
  <c r="AA38" i="114"/>
  <c r="AE42" i="114"/>
  <c r="AI46" i="114"/>
  <c r="X10" i="114"/>
  <c r="AB14" i="114"/>
  <c r="AF18" i="114"/>
  <c r="AJ22" i="114"/>
  <c r="Y27" i="114"/>
  <c r="AC31" i="114"/>
  <c r="AG35" i="114"/>
  <c r="AK39" i="114"/>
  <c r="Z44" i="114"/>
  <c r="X31" i="114"/>
  <c r="AH32" i="114"/>
  <c r="AA41" i="114"/>
  <c r="AC8" i="114"/>
  <c r="AB17" i="114"/>
  <c r="AF21" i="114"/>
  <c r="Y30" i="114"/>
  <c r="AG38" i="114"/>
  <c r="AI28" i="114"/>
  <c r="AE15" i="114"/>
  <c r="Y42" i="114"/>
  <c r="AE38" i="114"/>
  <c r="AG31" i="114"/>
  <c r="AI24" i="114"/>
  <c r="Y7" i="114"/>
  <c r="AJ24" i="114"/>
  <c r="AJ40" i="114"/>
  <c r="AE10" i="114"/>
  <c r="AH21" i="114"/>
  <c r="AD33" i="114"/>
  <c r="AG44" i="114"/>
  <c r="AJ14" i="114"/>
  <c r="W25" i="114"/>
  <c r="AE33" i="114"/>
  <c r="X42" i="114"/>
  <c r="Z46" i="114"/>
  <c r="AB7" i="114"/>
  <c r="AI19" i="114"/>
  <c r="AA8" i="114"/>
  <c r="AI42" i="114"/>
  <c r="AK35" i="114"/>
  <c r="X29" i="114"/>
  <c r="W11" i="114"/>
  <c r="X28" i="114"/>
  <c r="AK41" i="114"/>
  <c r="Y12" i="114"/>
  <c r="AB23" i="114"/>
  <c r="AE34" i="114"/>
  <c r="AA46" i="114"/>
  <c r="AD16" i="114"/>
  <c r="AF26" i="114"/>
  <c r="Y35" i="114"/>
  <c r="AG43" i="114"/>
  <c r="AC33" i="114"/>
  <c r="AG18" i="114"/>
  <c r="X24" i="114"/>
  <c r="AK12" i="114"/>
  <c r="Z40" i="114"/>
  <c r="AB33" i="114"/>
  <c r="X12" i="114"/>
  <c r="Y29" i="114"/>
  <c r="AE43" i="114"/>
  <c r="Z13" i="114"/>
  <c r="AK24" i="114"/>
  <c r="Y36" i="114"/>
  <c r="X18" i="114"/>
  <c r="AG27" i="114"/>
  <c r="Z36" i="114"/>
  <c r="AH44" i="114"/>
  <c r="AC16" i="114"/>
  <c r="AC39" i="114"/>
  <c r="X17" i="114"/>
  <c r="AB28" i="114"/>
  <c r="Z17" i="114"/>
  <c r="AB10" i="114"/>
  <c r="AD44" i="114"/>
  <c r="AF37" i="114"/>
  <c r="AA15" i="114"/>
  <c r="AB32" i="114"/>
  <c r="Y45" i="114"/>
  <c r="AI14" i="114"/>
  <c r="W26" i="114"/>
  <c r="AH37" i="114"/>
  <c r="AA7" i="114"/>
  <c r="Y19" i="114"/>
  <c r="AH28" i="114"/>
  <c r="AA37" i="114"/>
  <c r="AI45" i="114"/>
  <c r="AF27" i="114"/>
  <c r="AB46" i="114"/>
  <c r="AB22" i="114"/>
  <c r="AG8" i="114"/>
  <c r="AF32" i="114"/>
  <c r="AD21" i="114"/>
  <c r="AF14" i="114"/>
  <c r="X7" i="114"/>
  <c r="AJ41" i="114"/>
  <c r="AB16" i="114"/>
  <c r="AI38" i="114"/>
  <c r="AB9" i="114"/>
  <c r="AH20" i="114"/>
  <c r="AA29" i="114"/>
  <c r="AI37" i="114"/>
  <c r="AC9" i="114"/>
  <c r="AJ36" i="114"/>
  <c r="AH25" i="114"/>
  <c r="AJ18" i="114"/>
  <c r="W12" i="114"/>
  <c r="Y46" i="114"/>
  <c r="AE19" i="114"/>
  <c r="AF36" i="114"/>
  <c r="AD17" i="114"/>
  <c r="Z29" i="114"/>
  <c r="AC40" i="114"/>
  <c r="AF10" i="114"/>
  <c r="AJ30" i="114"/>
  <c r="W6" i="114"/>
  <c r="Y41" i="114"/>
  <c r="W30" i="114"/>
  <c r="Y23" i="114"/>
  <c r="AA16" i="114"/>
  <c r="AF20" i="114"/>
  <c r="AG37" i="114"/>
  <c r="Z7" i="114"/>
  <c r="X19" i="114"/>
  <c r="AA30" i="114"/>
  <c r="W42" i="114"/>
  <c r="Z12" i="114"/>
  <c r="AC23" i="114"/>
  <c r="AK31" i="114"/>
  <c r="AD40" i="114"/>
  <c r="AD15" i="114"/>
  <c r="AA11" i="114"/>
  <c r="AC45" i="114"/>
  <c r="AA34" i="114"/>
  <c r="AC27" i="114"/>
  <c r="AE20" i="114"/>
  <c r="AJ45" i="114"/>
  <c r="AI23" i="114"/>
  <c r="AA39" i="114"/>
  <c r="AE8" i="114"/>
  <c r="AG20" i="114"/>
  <c r="AJ31" i="114"/>
  <c r="X43" i="114"/>
  <c r="AI13" i="114"/>
  <c r="AD24" i="114"/>
  <c r="W33" i="114"/>
  <c r="AE41" i="114"/>
  <c r="V2" i="61"/>
  <c r="AI6" i="61" s="1"/>
  <c r="AJ5" i="60"/>
  <c r="V5" i="60"/>
  <c r="AG6" i="60"/>
  <c r="I28" i="55"/>
  <c r="V4" i="115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F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AE6" i="61"/>
  <c r="W5" i="69"/>
  <c r="AH6" i="69"/>
  <c r="AA6" i="69"/>
  <c r="AB5" i="69"/>
  <c r="X6" i="69"/>
  <c r="AC6" i="69"/>
  <c r="AD5" i="69"/>
  <c r="AE5" i="69"/>
  <c r="AE6" i="69"/>
  <c r="AG5" i="69"/>
  <c r="AH6" i="61"/>
  <c r="AJ6" i="69"/>
  <c r="AF5" i="69"/>
  <c r="AG6" i="69"/>
  <c r="AH5" i="69"/>
  <c r="AI5" i="69"/>
  <c r="AI6" i="69"/>
  <c r="V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W50" i="114" l="1"/>
  <c r="W5" i="114"/>
  <c r="X4" i="114" s="1"/>
  <c r="L30" i="55" s="1"/>
  <c r="L32" i="55" s="1"/>
  <c r="AA48" i="115"/>
  <c r="AA52" i="115"/>
  <c r="AA56" i="115"/>
  <c r="AB48" i="115"/>
  <c r="AB52" i="115"/>
  <c r="AB56" i="115"/>
  <c r="AC48" i="115"/>
  <c r="AC52" i="115"/>
  <c r="AC56" i="115"/>
  <c r="AD48" i="115"/>
  <c r="AD52" i="115"/>
  <c r="AD56" i="115"/>
  <c r="AE48" i="115"/>
  <c r="AE52" i="115"/>
  <c r="AE56" i="115"/>
  <c r="AF48" i="115"/>
  <c r="AF52" i="115"/>
  <c r="AF56" i="115"/>
  <c r="AG48" i="115"/>
  <c r="AG52" i="115"/>
  <c r="AG56" i="115"/>
  <c r="AH48" i="115"/>
  <c r="AH52" i="115"/>
  <c r="AH56" i="115"/>
  <c r="AI48" i="115"/>
  <c r="AI52" i="115"/>
  <c r="AA47" i="115"/>
  <c r="AA51" i="115"/>
  <c r="AA55" i="115"/>
  <c r="AB47" i="115"/>
  <c r="AB51" i="115"/>
  <c r="AB55" i="115"/>
  <c r="AC47" i="115"/>
  <c r="AC51" i="115"/>
  <c r="AC55" i="115"/>
  <c r="AD47" i="115"/>
  <c r="AD51" i="115"/>
  <c r="AD55" i="115"/>
  <c r="AE47" i="115"/>
  <c r="AE51" i="115"/>
  <c r="AE55" i="115"/>
  <c r="AF47" i="115"/>
  <c r="AF51" i="115"/>
  <c r="AF55" i="115"/>
  <c r="AG49" i="115"/>
  <c r="AH53" i="115"/>
  <c r="AI49" i="115"/>
  <c r="AI56" i="115"/>
  <c r="Z48" i="115"/>
  <c r="Z52" i="115"/>
  <c r="Z56" i="115"/>
  <c r="Y48" i="115"/>
  <c r="Y52" i="115"/>
  <c r="Y56" i="115"/>
  <c r="X48" i="115"/>
  <c r="X52" i="115"/>
  <c r="X56" i="115"/>
  <c r="W48" i="115"/>
  <c r="W52" i="115"/>
  <c r="W56" i="115"/>
  <c r="AJ48" i="115"/>
  <c r="AJ52" i="115"/>
  <c r="AJ56" i="115"/>
  <c r="AK48" i="115"/>
  <c r="AK52" i="115"/>
  <c r="AK56" i="115"/>
  <c r="AG51" i="115"/>
  <c r="AH47" i="115"/>
  <c r="AH55" i="115"/>
  <c r="AI51" i="115"/>
  <c r="Z49" i="115"/>
  <c r="Z53" i="115"/>
  <c r="Y49" i="115"/>
  <c r="Y53" i="115"/>
  <c r="X49" i="115"/>
  <c r="X53" i="115"/>
  <c r="W49" i="115"/>
  <c r="W53" i="115"/>
  <c r="AJ49" i="115"/>
  <c r="AJ53" i="115"/>
  <c r="AK49" i="115"/>
  <c r="AK53" i="115"/>
  <c r="Y55" i="115"/>
  <c r="X51" i="115"/>
  <c r="W47" i="115"/>
  <c r="W55" i="115"/>
  <c r="AJ51" i="115"/>
  <c r="AJ55" i="115"/>
  <c r="AK47" i="115"/>
  <c r="AK55" i="115"/>
  <c r="AA50" i="115"/>
  <c r="AA54" i="115"/>
  <c r="AB50" i="115"/>
  <c r="AB54" i="115"/>
  <c r="AC50" i="115"/>
  <c r="AC54" i="115"/>
  <c r="AD50" i="115"/>
  <c r="AD54" i="115"/>
  <c r="AE50" i="115"/>
  <c r="AE54" i="115"/>
  <c r="AF50" i="115"/>
  <c r="AF54" i="115"/>
  <c r="AG50" i="115"/>
  <c r="AG54" i="115"/>
  <c r="AH50" i="115"/>
  <c r="AH54" i="115"/>
  <c r="AI50" i="115"/>
  <c r="AI54" i="115"/>
  <c r="AA49" i="115"/>
  <c r="AA53" i="115"/>
  <c r="AB49" i="115"/>
  <c r="AB53" i="115"/>
  <c r="AC49" i="115"/>
  <c r="AC53" i="115"/>
  <c r="AD49" i="115"/>
  <c r="AD53" i="115"/>
  <c r="AE49" i="115"/>
  <c r="AE53" i="115"/>
  <c r="AF49" i="115"/>
  <c r="AF53" i="115"/>
  <c r="AG53" i="115"/>
  <c r="AH49" i="115"/>
  <c r="AI53" i="115"/>
  <c r="Z50" i="115"/>
  <c r="Z54" i="115"/>
  <c r="Y50" i="115"/>
  <c r="Y54" i="115"/>
  <c r="X50" i="115"/>
  <c r="X54" i="115"/>
  <c r="W50" i="115"/>
  <c r="W54" i="115"/>
  <c r="AJ50" i="115"/>
  <c r="AJ54" i="115"/>
  <c r="AK50" i="115"/>
  <c r="AK54" i="115"/>
  <c r="AG47" i="115"/>
  <c r="AG55" i="115"/>
  <c r="AH51" i="115"/>
  <c r="AI47" i="115"/>
  <c r="AI55" i="115"/>
  <c r="Z47" i="115"/>
  <c r="Z51" i="115"/>
  <c r="Z55" i="115"/>
  <c r="Y47" i="115"/>
  <c r="Y51" i="115"/>
  <c r="X47" i="115"/>
  <c r="X55" i="115"/>
  <c r="W51" i="115"/>
  <c r="AJ47" i="115"/>
  <c r="AK51" i="115"/>
  <c r="AG6" i="61"/>
  <c r="AC6" i="61"/>
  <c r="AJ6" i="61"/>
  <c r="AA6" i="61"/>
  <c r="Z6" i="61"/>
  <c r="X6" i="61"/>
  <c r="Y6" i="61"/>
  <c r="AF6" i="61"/>
  <c r="W6" i="61"/>
  <c r="AB6" i="61"/>
  <c r="AD6" i="61"/>
  <c r="AG14" i="115"/>
  <c r="AH15" i="115"/>
  <c r="AK10" i="115"/>
  <c r="W12" i="115"/>
  <c r="AC10" i="115"/>
  <c r="AJ25" i="115"/>
  <c r="AD27" i="115"/>
  <c r="AD14" i="115"/>
  <c r="Z6" i="115"/>
  <c r="X37" i="115"/>
  <c r="AK15" i="115"/>
  <c r="AD24" i="115"/>
  <c r="W33" i="115"/>
  <c r="AE41" i="115"/>
  <c r="AH11" i="115"/>
  <c r="AA20" i="115"/>
  <c r="AI28" i="115"/>
  <c r="AB37" i="115"/>
  <c r="AE6" i="115"/>
  <c r="X16" i="115"/>
  <c r="AF24" i="115"/>
  <c r="Y33" i="115"/>
  <c r="AJ41" i="115"/>
  <c r="Z45" i="115"/>
  <c r="AK40" i="115"/>
  <c r="AG36" i="115"/>
  <c r="AC32" i="115"/>
  <c r="Y28" i="115"/>
  <c r="AJ23" i="115"/>
  <c r="AF19" i="115"/>
  <c r="AB15" i="115"/>
  <c r="X11" i="115"/>
  <c r="Z46" i="115"/>
  <c r="AK41" i="115"/>
  <c r="AG37" i="115"/>
  <c r="AC33" i="115"/>
  <c r="Y29" i="115"/>
  <c r="AJ24" i="115"/>
  <c r="AF20" i="115"/>
  <c r="AB16" i="115"/>
  <c r="X12" i="115"/>
  <c r="Y7" i="115"/>
  <c r="AD44" i="115"/>
  <c r="Z40" i="115"/>
  <c r="AK35" i="115"/>
  <c r="AG31" i="115"/>
  <c r="AC27" i="115"/>
  <c r="Y23" i="115"/>
  <c r="AJ18" i="115"/>
  <c r="AF14" i="115"/>
  <c r="AB10" i="115"/>
  <c r="AB44" i="115"/>
  <c r="AK44" i="115"/>
  <c r="AG40" i="115"/>
  <c r="AC36" i="115"/>
  <c r="Y32" i="115"/>
  <c r="AJ27" i="115"/>
  <c r="AF23" i="115"/>
  <c r="AB19" i="115"/>
  <c r="X15" i="115"/>
  <c r="AI10" i="115"/>
  <c r="AA7" i="115"/>
  <c r="AD16" i="115"/>
  <c r="W25" i="115"/>
  <c r="AE33" i="115"/>
  <c r="Y42" i="115"/>
  <c r="AA32" i="115"/>
  <c r="AI40" i="115"/>
  <c r="Z11" i="115"/>
  <c r="AH19" i="115"/>
  <c r="AA28" i="115"/>
  <c r="AI36" i="115"/>
  <c r="AF32" i="115"/>
  <c r="Y41" i="115"/>
  <c r="AG20" i="115"/>
  <c r="Z24" i="115"/>
  <c r="AK28" i="115"/>
  <c r="AJ22" i="115"/>
  <c r="AG34" i="115"/>
  <c r="AE20" i="115"/>
  <c r="AF21" i="115"/>
  <c r="AF13" i="115"/>
  <c r="AK34" i="115"/>
  <c r="AG30" i="115"/>
  <c r="AI32" i="115"/>
  <c r="X13" i="115"/>
  <c r="AB17" i="115"/>
  <c r="AG9" i="115"/>
  <c r="X8" i="115"/>
  <c r="W17" i="115"/>
  <c r="AE25" i="115"/>
  <c r="X34" i="115"/>
  <c r="AK42" i="115"/>
  <c r="AI12" i="115"/>
  <c r="AB21" i="115"/>
  <c r="AJ29" i="115"/>
  <c r="AC38" i="115"/>
  <c r="Z8" i="115"/>
  <c r="Y17" i="115"/>
  <c r="AG25" i="115"/>
  <c r="Z34" i="115"/>
  <c r="Z43" i="115"/>
  <c r="AG44" i="115"/>
  <c r="AC40" i="115"/>
  <c r="Y36" i="115"/>
  <c r="AJ31" i="115"/>
  <c r="AF27" i="115"/>
  <c r="AB23" i="115"/>
  <c r="X19" i="115"/>
  <c r="AI14" i="115"/>
  <c r="AE10" i="115"/>
  <c r="AG45" i="115"/>
  <c r="AC41" i="115"/>
  <c r="Y37" i="115"/>
  <c r="AJ32" i="115"/>
  <c r="AF28" i="115"/>
  <c r="AB24" i="115"/>
  <c r="X20" i="115"/>
  <c r="AI15" i="115"/>
  <c r="AE11" i="115"/>
  <c r="AA6" i="115"/>
  <c r="AK43" i="115"/>
  <c r="AG39" i="115"/>
  <c r="AC35" i="115"/>
  <c r="Y31" i="115"/>
  <c r="AJ26" i="115"/>
  <c r="AF22" i="115"/>
  <c r="AB18" i="115"/>
  <c r="X14" i="115"/>
  <c r="AF9" i="115"/>
  <c r="AH42" i="115"/>
  <c r="AC44" i="115"/>
  <c r="Y40" i="115"/>
  <c r="AJ35" i="115"/>
  <c r="AF31" i="115"/>
  <c r="AB27" i="115"/>
  <c r="X23" i="115"/>
  <c r="AI18" i="115"/>
  <c r="AE14" i="115"/>
  <c r="AA10" i="115"/>
  <c r="AD46" i="115"/>
  <c r="AF8" i="115"/>
  <c r="AE17" i="115"/>
  <c r="X26" i="115"/>
  <c r="AF34" i="115"/>
  <c r="AG43" i="115"/>
  <c r="AB33" i="115"/>
  <c r="X42" i="115"/>
  <c r="AA12" i="115"/>
  <c r="AI20" i="115"/>
  <c r="AB29" i="115"/>
  <c r="AJ37" i="115"/>
  <c r="Y25" i="115"/>
  <c r="AG33" i="115"/>
  <c r="AF42" i="115"/>
  <c r="Z29" i="115"/>
  <c r="Z44" i="115"/>
  <c r="AA24" i="115"/>
  <c r="AF16" i="115"/>
  <c r="Y9" i="115"/>
  <c r="AF7" i="115"/>
  <c r="AB41" i="115"/>
  <c r="AF29" i="115"/>
  <c r="W20" i="115"/>
  <c r="AE12" i="115"/>
  <c r="AB9" i="115"/>
  <c r="X18" i="115"/>
  <c r="AF26" i="115"/>
  <c r="Y35" i="115"/>
  <c r="AA44" i="115"/>
  <c r="AJ13" i="115"/>
  <c r="AC22" i="115"/>
  <c r="AK30" i="115"/>
  <c r="AD39" i="115"/>
  <c r="AD9" i="115"/>
  <c r="Z18" i="115"/>
  <c r="AH26" i="115"/>
  <c r="AA35" i="115"/>
  <c r="AH44" i="115"/>
  <c r="Y44" i="115"/>
  <c r="AJ39" i="115"/>
  <c r="AF35" i="115"/>
  <c r="AB31" i="115"/>
  <c r="X27" i="115"/>
  <c r="AI22" i="115"/>
  <c r="AE18" i="115"/>
  <c r="AA14" i="115"/>
  <c r="W10" i="115"/>
  <c r="Y46" i="115"/>
  <c r="Y45" i="115"/>
  <c r="AJ40" i="115"/>
  <c r="AF36" i="115"/>
  <c r="AB32" i="115"/>
  <c r="X28" i="115"/>
  <c r="AI23" i="115"/>
  <c r="AE19" i="115"/>
  <c r="AA15" i="115"/>
  <c r="W11" i="115"/>
  <c r="AC43" i="115"/>
  <c r="Y39" i="115"/>
  <c r="AJ34" i="115"/>
  <c r="AF30" i="115"/>
  <c r="AB26" i="115"/>
  <c r="X22" i="115"/>
  <c r="AI17" i="115"/>
  <c r="AE13" i="115"/>
  <c r="X9" i="115"/>
  <c r="AG41" i="115"/>
  <c r="AJ43" i="115"/>
  <c r="AF39" i="115"/>
  <c r="AB35" i="115"/>
  <c r="X31" i="115"/>
  <c r="AI26" i="115"/>
  <c r="AE22" i="115"/>
  <c r="AA18" i="115"/>
  <c r="W14" i="115"/>
  <c r="AE9" i="115"/>
  <c r="AK45" i="115"/>
  <c r="X10" i="115"/>
  <c r="AF18" i="115"/>
  <c r="Y27" i="115"/>
  <c r="AG35" i="115"/>
  <c r="AA45" i="115"/>
  <c r="AC34" i="115"/>
  <c r="AD43" i="115"/>
  <c r="AB13" i="115"/>
  <c r="AJ21" i="115"/>
  <c r="AC30" i="115"/>
  <c r="AK38" i="115"/>
  <c r="Z26" i="115"/>
  <c r="AH34" i="115"/>
  <c r="W44" i="115"/>
  <c r="AH37" i="115"/>
  <c r="AA41" i="115"/>
  <c r="AD37" i="115"/>
  <c r="AB14" i="115"/>
  <c r="AB12" i="115"/>
  <c r="AC13" i="115"/>
  <c r="AD19" i="115"/>
  <c r="AJ17" i="115"/>
  <c r="AA11" i="115"/>
  <c r="AH8" i="115"/>
  <c r="X7" i="115"/>
  <c r="W23" i="115"/>
  <c r="AE15" i="115"/>
  <c r="AF10" i="115"/>
  <c r="Y19" i="115"/>
  <c r="AG27" i="115"/>
  <c r="Z36" i="115"/>
  <c r="AB46" i="115"/>
  <c r="AK14" i="115"/>
  <c r="AD23" i="115"/>
  <c r="W32" i="115"/>
  <c r="AE40" i="115"/>
  <c r="AH10" i="115"/>
  <c r="AA19" i="115"/>
  <c r="AI27" i="115"/>
  <c r="AB36" i="115"/>
  <c r="AF43" i="115"/>
  <c r="AB39" i="115"/>
  <c r="X35" i="115"/>
  <c r="AI30" i="115"/>
  <c r="AE26" i="115"/>
  <c r="AA22" i="115"/>
  <c r="W18" i="115"/>
  <c r="AH13" i="115"/>
  <c r="AA9" i="115"/>
  <c r="AF45" i="115"/>
  <c r="AF44" i="115"/>
  <c r="AB40" i="115"/>
  <c r="X36" i="115"/>
  <c r="AI31" i="115"/>
  <c r="AE27" i="115"/>
  <c r="AA23" i="115"/>
  <c r="W19" i="115"/>
  <c r="AH14" i="115"/>
  <c r="AD10" i="115"/>
  <c r="AJ42" i="115"/>
  <c r="AF38" i="115"/>
  <c r="AB34" i="115"/>
  <c r="X30" i="115"/>
  <c r="AI25" i="115"/>
  <c r="AE21" i="115"/>
  <c r="AA17" i="115"/>
  <c r="W13" i="115"/>
  <c r="AB8" i="115"/>
  <c r="AB43" i="115"/>
  <c r="X39" i="115"/>
  <c r="AI34" i="115"/>
  <c r="AE30" i="115"/>
  <c r="AA26" i="115"/>
  <c r="W22" i="115"/>
  <c r="AH17" i="115"/>
  <c r="AD13" i="115"/>
  <c r="W9" i="115"/>
  <c r="AC45" i="115"/>
  <c r="Y11" i="115"/>
  <c r="AG19" i="115"/>
  <c r="Z28" i="115"/>
  <c r="AH36" i="115"/>
  <c r="AK46" i="115"/>
  <c r="AD35" i="115"/>
  <c r="AI44" i="115"/>
  <c r="AC14" i="115"/>
  <c r="AK22" i="115"/>
  <c r="AD31" i="115"/>
  <c r="W40" i="115"/>
  <c r="AA27" i="115"/>
  <c r="AI35" i="115"/>
  <c r="AI45" i="115"/>
  <c r="AE39" i="115"/>
  <c r="AD8" i="115"/>
  <c r="AD28" i="115"/>
  <c r="AK19" i="115"/>
  <c r="AH41" i="115"/>
  <c r="AC20" i="115"/>
  <c r="AF6" i="115"/>
  <c r="AG38" i="115"/>
  <c r="AJ20" i="115"/>
  <c r="AK18" i="115"/>
  <c r="Y22" i="115"/>
  <c r="W36" i="115"/>
  <c r="Y14" i="115"/>
  <c r="AG17" i="115"/>
  <c r="AA16" i="115"/>
  <c r="AC26" i="115"/>
  <c r="AC18" i="115"/>
  <c r="AG11" i="115"/>
  <c r="Z20" i="115"/>
  <c r="AH28" i="115"/>
  <c r="AA37" i="115"/>
  <c r="AD6" i="115"/>
  <c r="W16" i="115"/>
  <c r="AE24" i="115"/>
  <c r="X33" i="115"/>
  <c r="AF41" i="115"/>
  <c r="AI11" i="115"/>
  <c r="AB20" i="115"/>
  <c r="AJ28" i="115"/>
  <c r="AC37" i="115"/>
  <c r="X43" i="115"/>
  <c r="AI38" i="115"/>
  <c r="AE34" i="115"/>
  <c r="AA30" i="115"/>
  <c r="W26" i="115"/>
  <c r="AH21" i="115"/>
  <c r="AD17" i="115"/>
  <c r="Z13" i="115"/>
  <c r="AE8" i="115"/>
  <c r="X45" i="115"/>
  <c r="X44" i="115"/>
  <c r="AI39" i="115"/>
  <c r="AE35" i="115"/>
  <c r="AA31" i="115"/>
  <c r="W27" i="115"/>
  <c r="AH22" i="115"/>
  <c r="AD18" i="115"/>
  <c r="Z14" i="115"/>
  <c r="AH9" i="115"/>
  <c r="AF46" i="115"/>
  <c r="AB42" i="115"/>
  <c r="X38" i="115"/>
  <c r="AI33" i="115"/>
  <c r="AE29" i="115"/>
  <c r="AA25" i="115"/>
  <c r="W21" i="115"/>
  <c r="AH16" i="115"/>
  <c r="AD12" i="115"/>
  <c r="AE7" i="115"/>
  <c r="AI42" i="115"/>
  <c r="AE38" i="115"/>
  <c r="AA34" i="115"/>
  <c r="W30" i="115"/>
  <c r="AH25" i="115"/>
  <c r="AD21" i="115"/>
  <c r="Z17" i="115"/>
  <c r="AK12" i="115"/>
  <c r="AA8" i="115"/>
  <c r="AJ44" i="115"/>
  <c r="Z12" i="115"/>
  <c r="AH20" i="115"/>
  <c r="AA29" i="115"/>
  <c r="AI37" i="115"/>
  <c r="W28" i="115"/>
  <c r="AE36" i="115"/>
  <c r="AJ46" i="115"/>
  <c r="AD15" i="115"/>
  <c r="W24" i="115"/>
  <c r="AE32" i="115"/>
  <c r="X41" i="115"/>
  <c r="AB28" i="115"/>
  <c r="AJ36" i="115"/>
  <c r="AD33" i="115"/>
  <c r="AH32" i="115"/>
  <c r="Y6" i="115"/>
  <c r="Z33" i="115"/>
  <c r="AA43" i="115"/>
  <c r="AK39" i="115"/>
  <c r="AG8" i="115"/>
  <c r="W39" i="115"/>
  <c r="AH23" i="115"/>
  <c r="AK21" i="115"/>
  <c r="AB25" i="115"/>
  <c r="AC6" i="115"/>
  <c r="AI16" i="115"/>
  <c r="AK26" i="115"/>
  <c r="AI24" i="115"/>
  <c r="AJ33" i="115"/>
  <c r="X21" i="115"/>
  <c r="AH12" i="115"/>
  <c r="AA21" i="115"/>
  <c r="AI29" i="115"/>
  <c r="AB38" i="115"/>
  <c r="Y8" i="115"/>
  <c r="X17" i="115"/>
  <c r="AF25" i="115"/>
  <c r="Y34" i="115"/>
  <c r="Y43" i="115"/>
  <c r="AJ12" i="115"/>
  <c r="AC21" i="115"/>
  <c r="AK29" i="115"/>
  <c r="AD38" i="115"/>
  <c r="AI46" i="115"/>
  <c r="AE42" i="115"/>
  <c r="AA38" i="115"/>
  <c r="W34" i="115"/>
  <c r="AH29" i="115"/>
  <c r="AD25" i="115"/>
  <c r="Z21" i="115"/>
  <c r="AK16" i="115"/>
  <c r="AG12" i="115"/>
  <c r="W8" i="115"/>
  <c r="AE43" i="115"/>
  <c r="AA39" i="115"/>
  <c r="W35" i="115"/>
  <c r="AH30" i="115"/>
  <c r="AD26" i="115"/>
  <c r="Z22" i="115"/>
  <c r="AK17" i="115"/>
  <c r="AG13" i="115"/>
  <c r="Z9" i="115"/>
  <c r="X46" i="115"/>
  <c r="AI41" i="115"/>
  <c r="AE37" i="115"/>
  <c r="AA33" i="115"/>
  <c r="W29" i="115"/>
  <c r="AH24" i="115"/>
  <c r="AD20" i="115"/>
  <c r="Z16" i="115"/>
  <c r="AK11" i="115"/>
  <c r="W7" i="115"/>
  <c r="AE46" i="115"/>
  <c r="AA42" i="115"/>
  <c r="W38" i="115"/>
  <c r="AH33" i="115"/>
  <c r="AD29" i="115"/>
  <c r="Z25" i="115"/>
  <c r="AK20" i="115"/>
  <c r="AG16" i="115"/>
  <c r="AC12" i="115"/>
  <c r="AD7" i="115"/>
  <c r="AI43" i="115"/>
  <c r="AA13" i="115"/>
  <c r="AI21" i="115"/>
  <c r="AB30" i="115"/>
  <c r="AJ38" i="115"/>
  <c r="X29" i="115"/>
  <c r="AF37" i="115"/>
  <c r="AB7" i="115"/>
  <c r="AE16" i="115"/>
  <c r="X25" i="115"/>
  <c r="AF33" i="115"/>
  <c r="AC42" i="115"/>
  <c r="AC29" i="115"/>
  <c r="AK37" i="115"/>
  <c r="W42" i="115"/>
  <c r="AC11" i="115"/>
  <c r="AG24" i="115"/>
  <c r="AC31" i="115"/>
  <c r="Y26" i="115"/>
  <c r="AJ45" i="115"/>
  <c r="Z39" i="115"/>
  <c r="AH31" i="115"/>
  <c r="AH18" i="115"/>
  <c r="AI19" i="115"/>
  <c r="W6" i="115"/>
  <c r="AC8" i="115"/>
  <c r="AG42" i="115"/>
  <c r="X24" i="115"/>
  <c r="AI13" i="115"/>
  <c r="AB22" i="115"/>
  <c r="AJ30" i="115"/>
  <c r="AC39" i="115"/>
  <c r="AC9" i="115"/>
  <c r="Y18" i="115"/>
  <c r="AG26" i="115"/>
  <c r="Z35" i="115"/>
  <c r="AE44" i="115"/>
  <c r="AK13" i="115"/>
  <c r="AD22" i="115"/>
  <c r="W31" i="115"/>
  <c r="AK24" i="115"/>
  <c r="AC16" i="115"/>
  <c r="Y12" i="115"/>
  <c r="Z7" i="115"/>
  <c r="W43" i="115"/>
  <c r="AH38" i="115"/>
  <c r="AD34" i="115"/>
  <c r="Z30" i="115"/>
  <c r="AK25" i="115"/>
  <c r="AG21" i="115"/>
  <c r="AC17" i="115"/>
  <c r="Y13" i="115"/>
  <c r="AE45" i="115"/>
  <c r="AG15" i="115"/>
  <c r="AJ11" i="115"/>
  <c r="AG46" i="115"/>
  <c r="Z10" i="115"/>
  <c r="AC7" i="115"/>
  <c r="AA40" i="115"/>
  <c r="Y38" i="115"/>
  <c r="AG22" i="115"/>
  <c r="Z15" i="115"/>
  <c r="AD11" i="115"/>
  <c r="Z23" i="115"/>
  <c r="AE28" i="115"/>
  <c r="AJ14" i="115"/>
  <c r="AC23" i="115"/>
  <c r="AK31" i="115"/>
  <c r="AD40" i="115"/>
  <c r="AG10" i="115"/>
  <c r="Z19" i="115"/>
  <c r="AH27" i="115"/>
  <c r="AA36" i="115"/>
  <c r="AC46" i="115"/>
  <c r="W15" i="115"/>
  <c r="AE23" i="115"/>
  <c r="X32" i="115"/>
  <c r="AF40" i="115"/>
  <c r="AH45" i="115"/>
  <c r="AD41" i="115"/>
  <c r="Z37" i="115"/>
  <c r="AK32" i="115"/>
  <c r="AG28" i="115"/>
  <c r="AC24" i="115"/>
  <c r="Y20" i="115"/>
  <c r="AJ15" i="115"/>
  <c r="AF11" i="115"/>
  <c r="AB6" i="115"/>
  <c r="AH46" i="115"/>
  <c r="AD42" i="115"/>
  <c r="Z38" i="115"/>
  <c r="AK33" i="115"/>
  <c r="AG29" i="115"/>
  <c r="AC25" i="115"/>
  <c r="Y21" i="115"/>
  <c r="AJ16" i="115"/>
  <c r="AF12" i="115"/>
  <c r="AG7" i="115"/>
  <c r="W45" i="115"/>
  <c r="AH40" i="115"/>
  <c r="AD36" i="115"/>
  <c r="Z32" i="115"/>
  <c r="AK27" i="115"/>
  <c r="AG23" i="115"/>
  <c r="AC19" i="115"/>
  <c r="Y15" i="115"/>
  <c r="AJ10" i="115"/>
  <c r="AD45" i="115"/>
  <c r="Z41" i="115"/>
  <c r="AK36" i="115"/>
  <c r="AG32" i="115"/>
  <c r="AC28" i="115"/>
  <c r="Y24" i="115"/>
  <c r="AJ19" i="115"/>
  <c r="AF15" i="115"/>
  <c r="AB11" i="115"/>
  <c r="X6" i="115"/>
  <c r="Z42" i="115"/>
  <c r="AC15" i="115"/>
  <c r="AK23" i="115"/>
  <c r="AD32" i="115"/>
  <c r="W41" i="115"/>
  <c r="Z31" i="115"/>
  <c r="AH39" i="115"/>
  <c r="Y10" i="115"/>
  <c r="AG18" i="115"/>
  <c r="Z27" i="115"/>
  <c r="AH35" i="115"/>
  <c r="AB45" i="115"/>
  <c r="AE31" i="115"/>
  <c r="X40" i="115"/>
  <c r="AA46" i="115"/>
  <c r="W37" i="115"/>
  <c r="W46" i="115"/>
  <c r="Y16" i="115"/>
  <c r="Y30" i="115"/>
  <c r="AH43" i="115"/>
  <c r="AD30" i="115"/>
  <c r="AF17" i="115"/>
  <c r="S5" i="61"/>
  <c r="S6" i="60"/>
  <c r="S5" i="60"/>
  <c r="S5" i="96"/>
  <c r="F9" i="55" s="1"/>
  <c r="S6" i="96"/>
  <c r="S6" i="97"/>
  <c r="S5" i="97"/>
  <c r="V9" i="55"/>
  <c r="S6" i="85"/>
  <c r="F27" i="55" s="1"/>
  <c r="F28" i="55" s="1"/>
  <c r="V4" i="117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W5" i="115" l="1"/>
  <c r="X48" i="117"/>
  <c r="X50" i="117"/>
  <c r="X52" i="117"/>
  <c r="X54" i="117"/>
  <c r="X56" i="117"/>
  <c r="Y48" i="117"/>
  <c r="Y50" i="117"/>
  <c r="Y52" i="117"/>
  <c r="Y54" i="117"/>
  <c r="Y56" i="117"/>
  <c r="Z48" i="117"/>
  <c r="Z50" i="117"/>
  <c r="Z52" i="117"/>
  <c r="Z54" i="117"/>
  <c r="Z56" i="117"/>
  <c r="AA48" i="117"/>
  <c r="AA50" i="117"/>
  <c r="AA52" i="117"/>
  <c r="AA54" i="117"/>
  <c r="AA56" i="117"/>
  <c r="AB48" i="117"/>
  <c r="AB50" i="117"/>
  <c r="AB52" i="117"/>
  <c r="AB54" i="117"/>
  <c r="AB56" i="117"/>
  <c r="AC48" i="117"/>
  <c r="AC50" i="117"/>
  <c r="AC52" i="117"/>
  <c r="AC54" i="117"/>
  <c r="AC56" i="117"/>
  <c r="AD48" i="117"/>
  <c r="AD50" i="117"/>
  <c r="AD52" i="117"/>
  <c r="AD54" i="117"/>
  <c r="AD56" i="117"/>
  <c r="AE48" i="117"/>
  <c r="AE50" i="117"/>
  <c r="AE52" i="117"/>
  <c r="AE54" i="117"/>
  <c r="AE56" i="117"/>
  <c r="X47" i="117"/>
  <c r="X49" i="117"/>
  <c r="X51" i="117"/>
  <c r="X53" i="117"/>
  <c r="X55" i="117"/>
  <c r="Y47" i="117"/>
  <c r="Y49" i="117"/>
  <c r="Y51" i="117"/>
  <c r="Y53" i="117"/>
  <c r="Y55" i="117"/>
  <c r="Z47" i="117"/>
  <c r="Z49" i="117"/>
  <c r="Z51" i="117"/>
  <c r="Z53" i="117"/>
  <c r="Z55" i="117"/>
  <c r="AA47" i="117"/>
  <c r="AA49" i="117"/>
  <c r="AA51" i="117"/>
  <c r="AA53" i="117"/>
  <c r="AA55" i="117"/>
  <c r="AB47" i="117"/>
  <c r="AB49" i="117"/>
  <c r="AB51" i="117"/>
  <c r="AB53" i="117"/>
  <c r="AB55" i="117"/>
  <c r="AC47" i="117"/>
  <c r="AC49" i="117"/>
  <c r="AC51" i="117"/>
  <c r="AC53" i="117"/>
  <c r="AC55" i="117"/>
  <c r="AD47" i="117"/>
  <c r="AD49" i="117"/>
  <c r="AD51" i="117"/>
  <c r="AD53" i="117"/>
  <c r="AD55" i="117"/>
  <c r="AE47" i="117"/>
  <c r="AE49" i="117"/>
  <c r="AE51" i="117"/>
  <c r="AE53" i="117"/>
  <c r="AE55" i="117"/>
  <c r="AF47" i="117"/>
  <c r="AF49" i="117"/>
  <c r="AF51" i="117"/>
  <c r="AF53" i="117"/>
  <c r="AF55" i="117"/>
  <c r="AF50" i="117"/>
  <c r="AF54" i="117"/>
  <c r="AG47" i="117"/>
  <c r="AG49" i="117"/>
  <c r="AG51" i="117"/>
  <c r="AG53" i="117"/>
  <c r="AG55" i="117"/>
  <c r="AH47" i="117"/>
  <c r="AH49" i="117"/>
  <c r="AH51" i="117"/>
  <c r="AH53" i="117"/>
  <c r="AH55" i="117"/>
  <c r="AI47" i="117"/>
  <c r="AI49" i="117"/>
  <c r="AI51" i="117"/>
  <c r="AI53" i="117"/>
  <c r="AI55" i="117"/>
  <c r="AJ47" i="117"/>
  <c r="AJ49" i="117"/>
  <c r="AJ51" i="117"/>
  <c r="AJ53" i="117"/>
  <c r="AJ55" i="117"/>
  <c r="AK47" i="117"/>
  <c r="AK49" i="117"/>
  <c r="AK51" i="117"/>
  <c r="AK53" i="117"/>
  <c r="AK55" i="117"/>
  <c r="W46" i="117"/>
  <c r="W48" i="117"/>
  <c r="W50" i="117"/>
  <c r="W52" i="117"/>
  <c r="W54" i="117"/>
  <c r="W56" i="117"/>
  <c r="AF48" i="117"/>
  <c r="AF52" i="117"/>
  <c r="AF56" i="117"/>
  <c r="AG48" i="117"/>
  <c r="AG50" i="117"/>
  <c r="AG52" i="117"/>
  <c r="AG54" i="117"/>
  <c r="AG56" i="117"/>
  <c r="AH48" i="117"/>
  <c r="AH50" i="117"/>
  <c r="AH52" i="117"/>
  <c r="AH54" i="117"/>
  <c r="AH56" i="117"/>
  <c r="AI48" i="117"/>
  <c r="AI50" i="117"/>
  <c r="AI52" i="117"/>
  <c r="AI54" i="117"/>
  <c r="AI56" i="117"/>
  <c r="AJ48" i="117"/>
  <c r="AJ50" i="117"/>
  <c r="AJ52" i="117"/>
  <c r="AJ54" i="117"/>
  <c r="AJ56" i="117"/>
  <c r="AK48" i="117"/>
  <c r="AK50" i="117"/>
  <c r="AK52" i="117"/>
  <c r="AK54" i="117"/>
  <c r="AK56" i="117"/>
  <c r="W47" i="117"/>
  <c r="W49" i="117"/>
  <c r="W51" i="117"/>
  <c r="W53" i="117"/>
  <c r="W55" i="117"/>
  <c r="F10" i="55"/>
  <c r="F11" i="55" s="1"/>
  <c r="V4" i="127" s="1"/>
  <c r="S6" i="61"/>
  <c r="B10" i="55" s="1"/>
  <c r="B9" i="55"/>
  <c r="X4" i="115"/>
  <c r="Z45" i="117"/>
  <c r="AB39" i="117"/>
  <c r="X35" i="117"/>
  <c r="AI30" i="117"/>
  <c r="X27" i="117"/>
  <c r="W24" i="117"/>
  <c r="AA20" i="117"/>
  <c r="AG16" i="117"/>
  <c r="AI14" i="117"/>
  <c r="AA12" i="117"/>
  <c r="AK10" i="117"/>
  <c r="AA9" i="117"/>
  <c r="AB7" i="117"/>
  <c r="AG44" i="117"/>
  <c r="AK38" i="117"/>
  <c r="AG34" i="117"/>
  <c r="AC30" i="117"/>
  <c r="AG26" i="117"/>
  <c r="AK22" i="117"/>
  <c r="Y20" i="117"/>
  <c r="AE16" i="117"/>
  <c r="AE14" i="117"/>
  <c r="Y12" i="117"/>
  <c r="AE10" i="117"/>
  <c r="Y9" i="117"/>
  <c r="Z7" i="117"/>
  <c r="Y44" i="117"/>
  <c r="Z37" i="117"/>
  <c r="AK32" i="117"/>
  <c r="X25" i="117"/>
  <c r="AA22" i="117"/>
  <c r="AD13" i="117"/>
  <c r="Z10" i="117"/>
  <c r="AA8" i="117"/>
  <c r="AD39" i="117"/>
  <c r="AC24" i="117"/>
  <c r="AK14" i="117"/>
  <c r="AC9" i="117"/>
  <c r="W42" i="117"/>
  <c r="AH37" i="117"/>
  <c r="AD33" i="117"/>
  <c r="AB29" i="117"/>
  <c r="AE26" i="117"/>
  <c r="AI22" i="117"/>
  <c r="AH19" i="117"/>
  <c r="AC16" i="117"/>
  <c r="AJ13" i="117"/>
  <c r="W12" i="117"/>
  <c r="AC10" i="117"/>
  <c r="W9" i="117"/>
  <c r="X7" i="117"/>
  <c r="AH13" i="117"/>
  <c r="AA10" i="117"/>
  <c r="AC8" i="117"/>
  <c r="AD41" i="117"/>
  <c r="AI28" i="117"/>
  <c r="AE18" i="117"/>
  <c r="AB11" i="117"/>
  <c r="Z35" i="117"/>
  <c r="AF17" i="117"/>
  <c r="AF41" i="117"/>
  <c r="AB37" i="117"/>
  <c r="X33" i="117"/>
  <c r="Z29" i="117"/>
  <c r="Y26" i="117"/>
  <c r="AC22" i="117"/>
  <c r="AG18" i="117"/>
  <c r="Y16" i="117"/>
  <c r="AJ11" i="117"/>
  <c r="AF6" i="117"/>
  <c r="W16" i="117"/>
  <c r="AE6" i="117"/>
  <c r="AC12" i="117"/>
  <c r="X41" i="117"/>
  <c r="AI36" i="117"/>
  <c r="AE32" i="117"/>
  <c r="AG28" i="117"/>
  <c r="AK24" i="117"/>
  <c r="AJ21" i="117"/>
  <c r="Y18" i="117"/>
  <c r="AB15" i="117"/>
  <c r="AB13" i="117"/>
  <c r="AA11" i="117"/>
  <c r="Y10" i="117"/>
  <c r="Z8" i="117"/>
  <c r="X6" i="117"/>
  <c r="AA46" i="117"/>
  <c r="AJ39" i="117"/>
  <c r="AF35" i="117"/>
  <c r="AB31" i="117"/>
  <c r="AA28" i="117"/>
  <c r="AE24" i="117"/>
  <c r="AI20" i="117"/>
  <c r="W18" i="117"/>
  <c r="X15" i="117"/>
  <c r="Z13" i="117"/>
  <c r="Z11" i="117"/>
  <c r="AD9" i="117"/>
  <c r="Y8" i="117"/>
  <c r="W6" i="117"/>
  <c r="AH45" i="117"/>
  <c r="AK30" i="117"/>
  <c r="Z27" i="117"/>
  <c r="AG20" i="117"/>
  <c r="X11" i="117"/>
  <c r="W8" i="117"/>
  <c r="AD31" i="117"/>
  <c r="AC7" i="117"/>
  <c r="AK16" i="117"/>
  <c r="W34" i="117"/>
  <c r="AG8" i="117"/>
  <c r="Z19" i="117"/>
  <c r="AA36" i="117"/>
  <c r="W10" i="117"/>
  <c r="AH21" i="117"/>
  <c r="AI38" i="117"/>
  <c r="AB45" i="117"/>
  <c r="AC13" i="117"/>
  <c r="AG17" i="117"/>
  <c r="AK21" i="117"/>
  <c r="Z26" i="117"/>
  <c r="AD30" i="117"/>
  <c r="AH34" i="117"/>
  <c r="W39" i="117"/>
  <c r="AA43" i="117"/>
  <c r="AK20" i="117"/>
  <c r="Z25" i="117"/>
  <c r="AD29" i="117"/>
  <c r="AH33" i="117"/>
  <c r="W38" i="117"/>
  <c r="AA42" i="117"/>
  <c r="AE46" i="117"/>
  <c r="AF9" i="117"/>
  <c r="X14" i="117"/>
  <c r="AB18" i="117"/>
  <c r="AF22" i="117"/>
  <c r="AJ26" i="117"/>
  <c r="Y31" i="117"/>
  <c r="AC35" i="117"/>
  <c r="AG39" i="117"/>
  <c r="AK43" i="117"/>
  <c r="AE12" i="117"/>
  <c r="AE20" i="117"/>
  <c r="AB25" i="117"/>
  <c r="AF29" i="117"/>
  <c r="AJ33" i="117"/>
  <c r="Y38" i="117"/>
  <c r="AC42" i="117"/>
  <c r="AG46" i="117"/>
  <c r="AB17" i="117"/>
  <c r="AH9" i="117"/>
  <c r="Z14" i="117"/>
  <c r="AD18" i="117"/>
  <c r="AH22" i="117"/>
  <c r="W27" i="117"/>
  <c r="AA31" i="117"/>
  <c r="AE35" i="117"/>
  <c r="AI39" i="117"/>
  <c r="X44" i="117"/>
  <c r="AC6" i="117"/>
  <c r="AG11" i="117"/>
  <c r="AK15" i="117"/>
  <c r="Z20" i="117"/>
  <c r="AD24" i="117"/>
  <c r="AH28" i="117"/>
  <c r="W33" i="117"/>
  <c r="AA37" i="117"/>
  <c r="AE41" i="117"/>
  <c r="AI45" i="117"/>
  <c r="AA27" i="117"/>
  <c r="AI35" i="117"/>
  <c r="X40" i="117"/>
  <c r="AB44" i="117"/>
  <c r="AH17" i="117"/>
  <c r="W22" i="117"/>
  <c r="AA26" i="117"/>
  <c r="AE30" i="117"/>
  <c r="AI34" i="117"/>
  <c r="X39" i="117"/>
  <c r="AB43" i="117"/>
  <c r="AJ10" i="117"/>
  <c r="Y15" i="117"/>
  <c r="AF33" i="117"/>
  <c r="AE8" i="117"/>
  <c r="X19" i="117"/>
  <c r="Y36" i="117"/>
  <c r="AG9" i="117"/>
  <c r="AB21" i="117"/>
  <c r="AC38" i="117"/>
  <c r="AI10" i="117"/>
  <c r="AJ23" i="117"/>
  <c r="AK40" i="117"/>
  <c r="AJ45" i="117"/>
  <c r="AK13" i="117"/>
  <c r="Z18" i="117"/>
  <c r="AD22" i="117"/>
  <c r="AH26" i="117"/>
  <c r="W31" i="117"/>
  <c r="AA35" i="117"/>
  <c r="AE39" i="117"/>
  <c r="AI43" i="117"/>
  <c r="Z17" i="117"/>
  <c r="AD21" i="117"/>
  <c r="AH25" i="117"/>
  <c r="W30" i="117"/>
  <c r="AA34" i="117"/>
  <c r="AE38" i="117"/>
  <c r="AI42" i="117"/>
  <c r="AB10" i="117"/>
  <c r="AF14" i="117"/>
  <c r="AJ18" i="117"/>
  <c r="Y23" i="117"/>
  <c r="AC27" i="117"/>
  <c r="AG31" i="117"/>
  <c r="AK35" i="117"/>
  <c r="Z40" i="117"/>
  <c r="AD44" i="117"/>
  <c r="AF13" i="117"/>
  <c r="X21" i="117"/>
  <c r="AJ25" i="117"/>
  <c r="Y30" i="117"/>
  <c r="AC34" i="117"/>
  <c r="AG38" i="117"/>
  <c r="AK42" i="117"/>
  <c r="AK18" i="117"/>
  <c r="AD10" i="117"/>
  <c r="AH14" i="117"/>
  <c r="W19" i="117"/>
  <c r="AA23" i="117"/>
  <c r="AE27" i="117"/>
  <c r="AI31" i="117"/>
  <c r="X36" i="117"/>
  <c r="AB40" i="117"/>
  <c r="AF44" i="117"/>
  <c r="AA7" i="117"/>
  <c r="Z12" i="117"/>
  <c r="AD16" i="117"/>
  <c r="AH20" i="117"/>
  <c r="W25" i="117"/>
  <c r="AA29" i="117"/>
  <c r="AE33" i="117"/>
  <c r="AI37" i="117"/>
  <c r="X42" i="117"/>
  <c r="AB46" i="117"/>
  <c r="AH35" i="117"/>
  <c r="AE9" i="117"/>
  <c r="Z21" i="117"/>
  <c r="AA38" i="117"/>
  <c r="AH10" i="117"/>
  <c r="AD23" i="117"/>
  <c r="AE40" i="117"/>
  <c r="AH11" i="117"/>
  <c r="W26" i="117"/>
  <c r="Y42" i="117"/>
  <c r="AC46" i="117"/>
  <c r="AD14" i="117"/>
  <c r="AH18" i="117"/>
  <c r="W23" i="117"/>
  <c r="AJ37" i="117"/>
  <c r="AG10" i="117"/>
  <c r="AB23" i="117"/>
  <c r="AC40" i="117"/>
  <c r="AF11" i="117"/>
  <c r="AF25" i="117"/>
  <c r="AF43" i="117"/>
  <c r="AK12" i="117"/>
  <c r="Y28" i="117"/>
  <c r="AG42" i="117"/>
  <c r="AK46" i="117"/>
  <c r="W15" i="117"/>
  <c r="AA19" i="117"/>
  <c r="AE23" i="117"/>
  <c r="AI27" i="117"/>
  <c r="X32" i="117"/>
  <c r="AB36" i="117"/>
  <c r="AF40" i="117"/>
  <c r="AJ44" i="117"/>
  <c r="AA18" i="117"/>
  <c r="AE22" i="117"/>
  <c r="AI26" i="117"/>
  <c r="X31" i="117"/>
  <c r="AB35" i="117"/>
  <c r="AF39" i="117"/>
  <c r="AJ43" i="117"/>
  <c r="Y6" i="117"/>
  <c r="AC11" i="117"/>
  <c r="AG15" i="117"/>
  <c r="AK19" i="117"/>
  <c r="Z24" i="117"/>
  <c r="AD28" i="117"/>
  <c r="AH32" i="117"/>
  <c r="W37" i="117"/>
  <c r="AA41" i="117"/>
  <c r="AE45" i="117"/>
  <c r="AI16" i="117"/>
  <c r="Y22" i="117"/>
  <c r="AK26" i="117"/>
  <c r="Z31" i="117"/>
  <c r="AD35" i="117"/>
  <c r="AH39" i="117"/>
  <c r="W44" i="117"/>
  <c r="X13" i="117"/>
  <c r="AA6" i="117"/>
  <c r="AE11" i="117"/>
  <c r="AI15" i="117"/>
  <c r="X20" i="117"/>
  <c r="AB24" i="117"/>
  <c r="AF28" i="117"/>
  <c r="AJ32" i="117"/>
  <c r="Y37" i="117"/>
  <c r="AC41" i="117"/>
  <c r="AG45" i="117"/>
  <c r="AF8" i="117"/>
  <c r="AA13" i="117"/>
  <c r="AE17" i="117"/>
  <c r="AI21" i="117"/>
  <c r="X26" i="117"/>
  <c r="AB30" i="117"/>
  <c r="AF34" i="117"/>
  <c r="AJ38" i="117"/>
  <c r="Y43" i="117"/>
  <c r="W40" i="117"/>
  <c r="AD11" i="117"/>
  <c r="AD25" i="117"/>
  <c r="X43" i="117"/>
  <c r="AI12" i="117"/>
  <c r="AH27" i="117"/>
  <c r="AC14" i="117"/>
  <c r="AA30" i="117"/>
  <c r="Z43" i="117"/>
  <c r="AE15" i="117"/>
  <c r="AI19" i="117"/>
  <c r="X24" i="117"/>
  <c r="AB28" i="117"/>
  <c r="AF32" i="117"/>
  <c r="AJ36" i="117"/>
  <c r="Y41" i="117"/>
  <c r="AC45" i="117"/>
  <c r="AI18" i="117"/>
  <c r="X23" i="117"/>
  <c r="AE42" i="117"/>
  <c r="AG12" i="117"/>
  <c r="AF27" i="117"/>
  <c r="AA14" i="117"/>
  <c r="AJ29" i="117"/>
  <c r="AD6" i="117"/>
  <c r="AJ15" i="117"/>
  <c r="AC32" i="117"/>
  <c r="AH43" i="117"/>
  <c r="AI11" i="117"/>
  <c r="X16" i="117"/>
  <c r="AB20" i="117"/>
  <c r="AF24" i="117"/>
  <c r="AJ28" i="117"/>
  <c r="Y33" i="117"/>
  <c r="AC37" i="117"/>
  <c r="AG41" i="117"/>
  <c r="AK45" i="117"/>
  <c r="AB19" i="117"/>
  <c r="AF23" i="117"/>
  <c r="AJ27" i="117"/>
  <c r="Y32" i="117"/>
  <c r="AC36" i="117"/>
  <c r="AG40" i="117"/>
  <c r="AK44" i="117"/>
  <c r="AE7" i="117"/>
  <c r="AD12" i="117"/>
  <c r="AH16" i="117"/>
  <c r="W21" i="117"/>
  <c r="AA25" i="117"/>
  <c r="AE29" i="117"/>
  <c r="AI33" i="117"/>
  <c r="X38" i="117"/>
  <c r="AB42" i="117"/>
  <c r="AF46" i="117"/>
  <c r="AC18" i="117"/>
  <c r="AH23" i="117"/>
  <c r="W28" i="117"/>
  <c r="AA32" i="117"/>
  <c r="AE36" i="117"/>
  <c r="AI40" i="117"/>
  <c r="X45" i="117"/>
  <c r="Z15" i="117"/>
  <c r="AG7" i="117"/>
  <c r="AF12" i="117"/>
  <c r="AJ16" i="117"/>
  <c r="Y21" i="117"/>
  <c r="AC25" i="117"/>
  <c r="AG29" i="117"/>
  <c r="AK33" i="117"/>
  <c r="Z38" i="117"/>
  <c r="AD42" i="117"/>
  <c r="AH46" i="117"/>
  <c r="X10" i="117"/>
  <c r="AB14" i="117"/>
  <c r="AF18" i="117"/>
  <c r="AJ22" i="117"/>
  <c r="Y27" i="117"/>
  <c r="AC31" i="117"/>
  <c r="AG35" i="117"/>
  <c r="AK39" i="117"/>
  <c r="Z44" i="117"/>
  <c r="AI46" i="117"/>
  <c r="W14" i="117"/>
  <c r="AH29" i="117"/>
  <c r="Z6" i="117"/>
  <c r="Y34" i="117"/>
  <c r="AI44" i="117"/>
  <c r="AG25" i="117"/>
  <c r="Z42" i="117"/>
  <c r="AB27" i="117"/>
  <c r="AD37" i="117"/>
  <c r="AB8" i="117"/>
  <c r="AC19" i="117"/>
  <c r="AK27" i="117"/>
  <c r="AD36" i="117"/>
  <c r="W45" i="117"/>
  <c r="AF21" i="117"/>
  <c r="AG30" i="117"/>
  <c r="Z39" i="117"/>
  <c r="W11" i="117"/>
  <c r="AE19" i="117"/>
  <c r="X28" i="117"/>
  <c r="AF36" i="117"/>
  <c r="Y45" i="117"/>
  <c r="AH12" i="117"/>
  <c r="AA21" i="117"/>
  <c r="AI29" i="117"/>
  <c r="AB38" i="117"/>
  <c r="AJ46" i="117"/>
  <c r="Y24" i="117"/>
  <c r="AD19" i="117"/>
  <c r="AD34" i="117"/>
  <c r="W32" i="117"/>
  <c r="AC43" i="117"/>
  <c r="AK17" i="117"/>
  <c r="Z28" i="117"/>
  <c r="AD15" i="117"/>
  <c r="AF7" i="117"/>
  <c r="AB12" i="117"/>
  <c r="AC29" i="117"/>
  <c r="AH42" i="117"/>
  <c r="AC28" i="117"/>
  <c r="Y40" i="117"/>
  <c r="X9" i="117"/>
  <c r="AD20" i="117"/>
  <c r="W29" i="117"/>
  <c r="AE37" i="117"/>
  <c r="X46" i="117"/>
  <c r="Z23" i="117"/>
  <c r="AH31" i="117"/>
  <c r="AA40" i="117"/>
  <c r="Y14" i="117"/>
  <c r="X12" i="117"/>
  <c r="AF20" i="117"/>
  <c r="Y29" i="117"/>
  <c r="AG37" i="117"/>
  <c r="Z46" i="117"/>
  <c r="AI13" i="117"/>
  <c r="AB22" i="117"/>
  <c r="AJ30" i="117"/>
  <c r="AC39" i="117"/>
  <c r="AG36" i="117"/>
  <c r="AJ42" i="117"/>
  <c r="AC17" i="117"/>
  <c r="Y19" i="117"/>
  <c r="AG24" i="117"/>
  <c r="AI17" i="117"/>
  <c r="AF37" i="117"/>
  <c r="AE43" i="117"/>
  <c r="AJ31" i="117"/>
  <c r="AH8" i="117"/>
  <c r="AJ12" i="117"/>
  <c r="AK29" i="117"/>
  <c r="AD46" i="117"/>
  <c r="AK28" i="117"/>
  <c r="Z41" i="117"/>
  <c r="AK11" i="117"/>
  <c r="AE21" i="117"/>
  <c r="X30" i="117"/>
  <c r="AF38" i="117"/>
  <c r="AA24" i="117"/>
  <c r="AI32" i="117"/>
  <c r="AB41" i="117"/>
  <c r="AH15" i="117"/>
  <c r="Y13" i="117"/>
  <c r="AG21" i="117"/>
  <c r="Z30" i="117"/>
  <c r="AH38" i="117"/>
  <c r="AJ14" i="117"/>
  <c r="AC23" i="117"/>
  <c r="AK31" i="117"/>
  <c r="AD40" i="117"/>
  <c r="AC21" i="117"/>
  <c r="AA17" i="117"/>
  <c r="X37" i="117"/>
  <c r="AK25" i="117"/>
  <c r="Z36" i="117"/>
  <c r="AK36" i="117"/>
  <c r="W7" i="117"/>
  <c r="W20" i="117"/>
  <c r="Y46" i="117"/>
  <c r="Y11" i="117"/>
  <c r="AB6" i="117"/>
  <c r="AD17" i="117"/>
  <c r="AF16" i="117"/>
  <c r="AE31" i="117"/>
  <c r="AF31" i="117"/>
  <c r="AH41" i="117"/>
  <c r="W13" i="117"/>
  <c r="X22" i="117"/>
  <c r="AF30" i="117"/>
  <c r="Y39" i="117"/>
  <c r="AI24" i="117"/>
  <c r="AB33" i="117"/>
  <c r="AJ41" i="117"/>
  <c r="AA16" i="117"/>
  <c r="AG13" i="117"/>
  <c r="Z22" i="117"/>
  <c r="AH30" i="117"/>
  <c r="AA39" i="117"/>
  <c r="AC15" i="117"/>
  <c r="AK23" i="117"/>
  <c r="AD32" i="117"/>
  <c r="W41" i="117"/>
  <c r="AK37" i="117"/>
  <c r="AE28" i="117"/>
  <c r="W43" i="117"/>
  <c r="AH44" i="117"/>
  <c r="AA44" i="117"/>
  <c r="X29" i="117"/>
  <c r="W35" i="117"/>
  <c r="AA45" i="117"/>
  <c r="AD7" i="117"/>
  <c r="AF19" i="117"/>
  <c r="Y17" i="117"/>
  <c r="AG33" i="117"/>
  <c r="AJ19" i="117"/>
  <c r="AG32" i="117"/>
  <c r="AC44" i="117"/>
  <c r="AE13" i="117"/>
  <c r="AG23" i="117"/>
  <c r="Z32" i="117"/>
  <c r="AH40" i="117"/>
  <c r="AG14" i="117"/>
  <c r="AC26" i="117"/>
  <c r="AK34" i="117"/>
  <c r="AD43" i="117"/>
  <c r="AG22" i="117"/>
  <c r="AA15" i="117"/>
  <c r="AI23" i="117"/>
  <c r="AB32" i="117"/>
  <c r="AJ40" i="117"/>
  <c r="X8" i="117"/>
  <c r="W17" i="117"/>
  <c r="AE25" i="117"/>
  <c r="X34" i="117"/>
  <c r="AF42" i="117"/>
  <c r="AJ35" i="117"/>
  <c r="AB34" i="117"/>
  <c r="AF45" i="117"/>
  <c r="AF10" i="117"/>
  <c r="AD38" i="117"/>
  <c r="AB26" i="117"/>
  <c r="Z9" i="117"/>
  <c r="AG19" i="117"/>
  <c r="AF15" i="117"/>
  <c r="AE34" i="117"/>
  <c r="AJ20" i="117"/>
  <c r="Z34" i="117"/>
  <c r="AC20" i="117"/>
  <c r="Z33" i="117"/>
  <c r="AD45" i="117"/>
  <c r="Z16" i="117"/>
  <c r="AH24" i="117"/>
  <c r="AA33" i="117"/>
  <c r="AI41" i="117"/>
  <c r="AJ17" i="117"/>
  <c r="AD27" i="117"/>
  <c r="W36" i="117"/>
  <c r="AE44" i="117"/>
  <c r="Y7" i="117"/>
  <c r="AB16" i="117"/>
  <c r="AJ24" i="117"/>
  <c r="AC33" i="117"/>
  <c r="AK41" i="117"/>
  <c r="AB9" i="117"/>
  <c r="X18" i="117"/>
  <c r="AF26" i="117"/>
  <c r="Y35" i="117"/>
  <c r="AG43" i="117"/>
  <c r="X17" i="117"/>
  <c r="AI25" i="117"/>
  <c r="AD8" i="117"/>
  <c r="AG27" i="117"/>
  <c r="Y25" i="117"/>
  <c r="AJ34" i="117"/>
  <c r="AD26" i="117"/>
  <c r="AH36" i="117"/>
  <c r="B11" i="55"/>
  <c r="V4" i="119" s="1"/>
  <c r="L9" i="55"/>
  <c r="L11" i="55" s="1"/>
  <c r="V4" i="124" s="1"/>
  <c r="S6" i="81"/>
  <c r="V10" i="55" s="1"/>
  <c r="V11" i="55" s="1"/>
  <c r="V4" i="118" s="1"/>
  <c r="S6" i="72"/>
  <c r="R9" i="55" s="1"/>
  <c r="S6" i="73"/>
  <c r="R10" i="55" s="1"/>
  <c r="S6" i="67"/>
  <c r="J10" i="55" s="1"/>
  <c r="J11" i="55" s="1"/>
  <c r="V4" i="125" s="1"/>
  <c r="S6" i="70"/>
  <c r="S6" i="63"/>
  <c r="H9" i="55" s="1"/>
  <c r="S6" i="64"/>
  <c r="H10" i="55" s="1"/>
  <c r="AK57" i="118" l="1"/>
  <c r="Y57" i="118"/>
  <c r="AA57" i="118"/>
  <c r="AC57" i="118"/>
  <c r="AE57" i="118"/>
  <c r="AG57" i="118"/>
  <c r="AI57" i="118"/>
  <c r="W57" i="118"/>
  <c r="X57" i="118"/>
  <c r="Z57" i="118"/>
  <c r="AB57" i="118"/>
  <c r="AD57" i="118"/>
  <c r="AF57" i="118"/>
  <c r="AH57" i="118"/>
  <c r="AJ57" i="118"/>
  <c r="X57" i="119"/>
  <c r="Z57" i="119"/>
  <c r="AB57" i="119"/>
  <c r="AD57" i="119"/>
  <c r="AF57" i="119"/>
  <c r="AH57" i="119"/>
  <c r="AJ57" i="119"/>
  <c r="AK57" i="119"/>
  <c r="Y57" i="119"/>
  <c r="AA57" i="119"/>
  <c r="AC57" i="119"/>
  <c r="AE57" i="119"/>
  <c r="AG57" i="119"/>
  <c r="AI57" i="119"/>
  <c r="W57" i="119"/>
  <c r="AK57" i="127"/>
  <c r="Y57" i="127"/>
  <c r="AA57" i="127"/>
  <c r="AC57" i="127"/>
  <c r="AE57" i="127"/>
  <c r="AG57" i="127"/>
  <c r="AI57" i="127"/>
  <c r="W57" i="127"/>
  <c r="X57" i="127"/>
  <c r="Z57" i="127"/>
  <c r="AB57" i="127"/>
  <c r="AD57" i="127"/>
  <c r="AF57" i="127"/>
  <c r="AH57" i="127"/>
  <c r="AJ57" i="127"/>
  <c r="AA57" i="124"/>
  <c r="AE57" i="124"/>
  <c r="AI57" i="124"/>
  <c r="Y57" i="124"/>
  <c r="AB57" i="124"/>
  <c r="AF57" i="124"/>
  <c r="AJ57" i="124"/>
  <c r="X57" i="124"/>
  <c r="AG57" i="124"/>
  <c r="AK57" i="124"/>
  <c r="Z57" i="124"/>
  <c r="AD57" i="124"/>
  <c r="W57" i="124"/>
  <c r="AC57" i="124"/>
  <c r="AH57" i="124"/>
  <c r="X57" i="125"/>
  <c r="AK57" i="125"/>
  <c r="Z57" i="125"/>
  <c r="AB57" i="125"/>
  <c r="AD57" i="125"/>
  <c r="AF57" i="125"/>
  <c r="AH57" i="125"/>
  <c r="AJ57" i="125"/>
  <c r="W57" i="125"/>
  <c r="Y57" i="125"/>
  <c r="AA57" i="125"/>
  <c r="AC57" i="125"/>
  <c r="AE57" i="125"/>
  <c r="AG57" i="125"/>
  <c r="AI57" i="125"/>
  <c r="I30" i="55"/>
  <c r="I32" i="55" s="1"/>
  <c r="W47" i="119"/>
  <c r="W49" i="119"/>
  <c r="W51" i="119"/>
  <c r="W53" i="119"/>
  <c r="W55" i="119"/>
  <c r="X47" i="119"/>
  <c r="X49" i="119"/>
  <c r="X51" i="119"/>
  <c r="X53" i="119"/>
  <c r="X55" i="119"/>
  <c r="Y47" i="119"/>
  <c r="Y49" i="119"/>
  <c r="Y51" i="119"/>
  <c r="Y53" i="119"/>
  <c r="Y55" i="119"/>
  <c r="Z47" i="119"/>
  <c r="Z49" i="119"/>
  <c r="Z51" i="119"/>
  <c r="Z53" i="119"/>
  <c r="Z55" i="119"/>
  <c r="AA47" i="119"/>
  <c r="AA49" i="119"/>
  <c r="AA51" i="119"/>
  <c r="AA53" i="119"/>
  <c r="AA55" i="119"/>
  <c r="AB47" i="119"/>
  <c r="AB49" i="119"/>
  <c r="AB51" i="119"/>
  <c r="AB53" i="119"/>
  <c r="AB55" i="119"/>
  <c r="AC47" i="119"/>
  <c r="AC49" i="119"/>
  <c r="AC51" i="119"/>
  <c r="AC53" i="119"/>
  <c r="AC55" i="119"/>
  <c r="AD47" i="119"/>
  <c r="AD49" i="119"/>
  <c r="AD51" i="119"/>
  <c r="AD53" i="119"/>
  <c r="AD55" i="119"/>
  <c r="AE47" i="119"/>
  <c r="AE49" i="119"/>
  <c r="AE51" i="119"/>
  <c r="AE53" i="119"/>
  <c r="AE55" i="119"/>
  <c r="W48" i="119"/>
  <c r="W50" i="119"/>
  <c r="W52" i="119"/>
  <c r="W54" i="119"/>
  <c r="W56" i="119"/>
  <c r="X48" i="119"/>
  <c r="X50" i="119"/>
  <c r="X52" i="119"/>
  <c r="X54" i="119"/>
  <c r="X56" i="119"/>
  <c r="Y48" i="119"/>
  <c r="Y52" i="119"/>
  <c r="Y56" i="119"/>
  <c r="Z48" i="119"/>
  <c r="Z52" i="119"/>
  <c r="Z56" i="119"/>
  <c r="AA48" i="119"/>
  <c r="AA52" i="119"/>
  <c r="AA56" i="119"/>
  <c r="AB48" i="119"/>
  <c r="AB52" i="119"/>
  <c r="AB56" i="119"/>
  <c r="AC48" i="119"/>
  <c r="AC52" i="119"/>
  <c r="AC56" i="119"/>
  <c r="AD48" i="119"/>
  <c r="AD52" i="119"/>
  <c r="AD56" i="119"/>
  <c r="AE48" i="119"/>
  <c r="AE52" i="119"/>
  <c r="AE56" i="119"/>
  <c r="AF48" i="119"/>
  <c r="AF50" i="119"/>
  <c r="AF52" i="119"/>
  <c r="AF54" i="119"/>
  <c r="AF56" i="119"/>
  <c r="AG48" i="119"/>
  <c r="AG50" i="119"/>
  <c r="AG52" i="119"/>
  <c r="AG54" i="119"/>
  <c r="AG56" i="119"/>
  <c r="AH48" i="119"/>
  <c r="AH50" i="119"/>
  <c r="AH52" i="119"/>
  <c r="AH54" i="119"/>
  <c r="AH56" i="119"/>
  <c r="AI48" i="119"/>
  <c r="AI50" i="119"/>
  <c r="AI52" i="119"/>
  <c r="AI54" i="119"/>
  <c r="AI56" i="119"/>
  <c r="AJ48" i="119"/>
  <c r="AJ50" i="119"/>
  <c r="AJ52" i="119"/>
  <c r="AJ54" i="119"/>
  <c r="AJ56" i="119"/>
  <c r="AK48" i="119"/>
  <c r="AK50" i="119"/>
  <c r="AK52" i="119"/>
  <c r="AK54" i="119"/>
  <c r="AK56" i="119"/>
  <c r="AF55" i="119"/>
  <c r="AG51" i="119"/>
  <c r="AG55" i="119"/>
  <c r="AH47" i="119"/>
  <c r="AH49" i="119"/>
  <c r="AH51" i="119"/>
  <c r="AH53" i="119"/>
  <c r="AH55" i="119"/>
  <c r="AI47" i="119"/>
  <c r="AI49" i="119"/>
  <c r="AI53" i="119"/>
  <c r="AI55" i="119"/>
  <c r="AJ47" i="119"/>
  <c r="AJ49" i="119"/>
  <c r="AJ51" i="119"/>
  <c r="AJ55" i="119"/>
  <c r="AK47" i="119"/>
  <c r="AK49" i="119"/>
  <c r="AK53" i="119"/>
  <c r="AK55" i="119"/>
  <c r="Y50" i="119"/>
  <c r="Y54" i="119"/>
  <c r="Z50" i="119"/>
  <c r="Z54" i="119"/>
  <c r="AA50" i="119"/>
  <c r="AA54" i="119"/>
  <c r="AB50" i="119"/>
  <c r="AB54" i="119"/>
  <c r="AC50" i="119"/>
  <c r="AC54" i="119"/>
  <c r="AD50" i="119"/>
  <c r="AD54" i="119"/>
  <c r="AE50" i="119"/>
  <c r="AE54" i="119"/>
  <c r="AF47" i="119"/>
  <c r="AF49" i="119"/>
  <c r="AF51" i="119"/>
  <c r="AF53" i="119"/>
  <c r="AG47" i="119"/>
  <c r="AG49" i="119"/>
  <c r="AG53" i="119"/>
  <c r="AI51" i="119"/>
  <c r="AJ53" i="119"/>
  <c r="AK51" i="119"/>
  <c r="W5" i="117"/>
  <c r="X4" i="117" s="1"/>
  <c r="F30" i="55" s="1"/>
  <c r="F32" i="55" s="1"/>
  <c r="W48" i="118"/>
  <c r="W52" i="118"/>
  <c r="W56" i="118"/>
  <c r="X48" i="118"/>
  <c r="X52" i="118"/>
  <c r="X56" i="118"/>
  <c r="Y48" i="118"/>
  <c r="Y52" i="118"/>
  <c r="Y56" i="118"/>
  <c r="Z48" i="118"/>
  <c r="Z52" i="118"/>
  <c r="Z56" i="118"/>
  <c r="AA48" i="118"/>
  <c r="AA52" i="118"/>
  <c r="AA56" i="118"/>
  <c r="AB48" i="118"/>
  <c r="AB52" i="118"/>
  <c r="AB56" i="118"/>
  <c r="AC48" i="118"/>
  <c r="AC52" i="118"/>
  <c r="AC56" i="118"/>
  <c r="AD48" i="118"/>
  <c r="AD52" i="118"/>
  <c r="AD56" i="118"/>
  <c r="AE48" i="118"/>
  <c r="AE52" i="118"/>
  <c r="W47" i="118"/>
  <c r="W51" i="118"/>
  <c r="W55" i="118"/>
  <c r="X47" i="118"/>
  <c r="X51" i="118"/>
  <c r="X55" i="118"/>
  <c r="Y47" i="118"/>
  <c r="Y51" i="118"/>
  <c r="Y55" i="118"/>
  <c r="Z47" i="118"/>
  <c r="Z51" i="118"/>
  <c r="Z55" i="118"/>
  <c r="AA47" i="118"/>
  <c r="AA51" i="118"/>
  <c r="AA55" i="118"/>
  <c r="AB47" i="118"/>
  <c r="AB51" i="118"/>
  <c r="AB55" i="118"/>
  <c r="AC47" i="118"/>
  <c r="AC51" i="118"/>
  <c r="AC55" i="118"/>
  <c r="AD47" i="118"/>
  <c r="AD51" i="118"/>
  <c r="AD55" i="118"/>
  <c r="AE47" i="118"/>
  <c r="AE51" i="118"/>
  <c r="AE55" i="118"/>
  <c r="AF50" i="118"/>
  <c r="AF54" i="118"/>
  <c r="AG50" i="118"/>
  <c r="AG54" i="118"/>
  <c r="AH50" i="118"/>
  <c r="AH54" i="118"/>
  <c r="AI50" i="118"/>
  <c r="AI54" i="118"/>
  <c r="AJ50" i="118"/>
  <c r="AJ54" i="118"/>
  <c r="AK50" i="118"/>
  <c r="AK54" i="118"/>
  <c r="W50" i="118"/>
  <c r="W54" i="118"/>
  <c r="X50" i="118"/>
  <c r="X54" i="118"/>
  <c r="Y50" i="118"/>
  <c r="Y54" i="118"/>
  <c r="Z50" i="118"/>
  <c r="Z54" i="118"/>
  <c r="AA50" i="118"/>
  <c r="AA54" i="118"/>
  <c r="AB50" i="118"/>
  <c r="AB54" i="118"/>
  <c r="AC50" i="118"/>
  <c r="AC54" i="118"/>
  <c r="AD50" i="118"/>
  <c r="AD54" i="118"/>
  <c r="AE50" i="118"/>
  <c r="AE54" i="118"/>
  <c r="W49" i="118"/>
  <c r="W53" i="118"/>
  <c r="X49" i="118"/>
  <c r="X53" i="118"/>
  <c r="Y49" i="118"/>
  <c r="Y53" i="118"/>
  <c r="Z49" i="118"/>
  <c r="Z53" i="118"/>
  <c r="AA49" i="118"/>
  <c r="AA53" i="118"/>
  <c r="AB49" i="118"/>
  <c r="AB53" i="118"/>
  <c r="AC49" i="118"/>
  <c r="AC53" i="118"/>
  <c r="AD49" i="118"/>
  <c r="AD53" i="118"/>
  <c r="AE49" i="118"/>
  <c r="AE53" i="118"/>
  <c r="AE56" i="118"/>
  <c r="AF48" i="118"/>
  <c r="AF56" i="118"/>
  <c r="AG52" i="118"/>
  <c r="AH48" i="118"/>
  <c r="AH56" i="118"/>
  <c r="AI52" i="118"/>
  <c r="AJ48" i="118"/>
  <c r="AJ56" i="118"/>
  <c r="AK52" i="118"/>
  <c r="AF47" i="118"/>
  <c r="AF51" i="118"/>
  <c r="AF55" i="118"/>
  <c r="AG47" i="118"/>
  <c r="AG51" i="118"/>
  <c r="AG55" i="118"/>
  <c r="AH47" i="118"/>
  <c r="AH51" i="118"/>
  <c r="AH55" i="118"/>
  <c r="AI47" i="118"/>
  <c r="AI51" i="118"/>
  <c r="AI55" i="118"/>
  <c r="AJ47" i="118"/>
  <c r="AJ51" i="118"/>
  <c r="AJ55" i="118"/>
  <c r="AK47" i="118"/>
  <c r="AK51" i="118"/>
  <c r="AK55" i="118"/>
  <c r="AF52" i="118"/>
  <c r="AG48" i="118"/>
  <c r="AG56" i="118"/>
  <c r="AH52" i="118"/>
  <c r="AI48" i="118"/>
  <c r="AI56" i="118"/>
  <c r="AJ52" i="118"/>
  <c r="AK48" i="118"/>
  <c r="AK56" i="118"/>
  <c r="AF49" i="118"/>
  <c r="AF53" i="118"/>
  <c r="AG49" i="118"/>
  <c r="AG53" i="118"/>
  <c r="AH49" i="118"/>
  <c r="AH53" i="118"/>
  <c r="AI49" i="118"/>
  <c r="AI53" i="118"/>
  <c r="AJ49" i="118"/>
  <c r="AJ53" i="118"/>
  <c r="AK49" i="118"/>
  <c r="AK53" i="118"/>
  <c r="W48" i="124"/>
  <c r="W50" i="124"/>
  <c r="W52" i="124"/>
  <c r="W54" i="124"/>
  <c r="W56" i="124"/>
  <c r="X48" i="124"/>
  <c r="X50" i="124"/>
  <c r="X52" i="124"/>
  <c r="X54" i="124"/>
  <c r="X56" i="124"/>
  <c r="Y48" i="124"/>
  <c r="Y50" i="124"/>
  <c r="Y52" i="124"/>
  <c r="Y54" i="124"/>
  <c r="Y56" i="124"/>
  <c r="Z48" i="124"/>
  <c r="Z50" i="124"/>
  <c r="Z52" i="124"/>
  <c r="Z54" i="124"/>
  <c r="Z56" i="124"/>
  <c r="AA48" i="124"/>
  <c r="AA50" i="124"/>
  <c r="AA52" i="124"/>
  <c r="AA54" i="124"/>
  <c r="AA56" i="124"/>
  <c r="AB48" i="124"/>
  <c r="AB50" i="124"/>
  <c r="AB52" i="124"/>
  <c r="AB54" i="124"/>
  <c r="AB56" i="124"/>
  <c r="AC48" i="124"/>
  <c r="AC50" i="124"/>
  <c r="AC52" i="124"/>
  <c r="AC54" i="124"/>
  <c r="AC56" i="124"/>
  <c r="AD48" i="124"/>
  <c r="AD50" i="124"/>
  <c r="AD52" i="124"/>
  <c r="AD54" i="124"/>
  <c r="AD56" i="124"/>
  <c r="AE48" i="124"/>
  <c r="AE50" i="124"/>
  <c r="W47" i="124"/>
  <c r="W49" i="124"/>
  <c r="W51" i="124"/>
  <c r="W53" i="124"/>
  <c r="W55" i="124"/>
  <c r="X47" i="124"/>
  <c r="X49" i="124"/>
  <c r="X51" i="124"/>
  <c r="X53" i="124"/>
  <c r="X55" i="124"/>
  <c r="Y47" i="124"/>
  <c r="Y49" i="124"/>
  <c r="Y51" i="124"/>
  <c r="Y53" i="124"/>
  <c r="Y55" i="124"/>
  <c r="Z47" i="124"/>
  <c r="Z49" i="124"/>
  <c r="Z51" i="124"/>
  <c r="Z53" i="124"/>
  <c r="Z55" i="124"/>
  <c r="AA47" i="124"/>
  <c r="AA49" i="124"/>
  <c r="AA51" i="124"/>
  <c r="AA53" i="124"/>
  <c r="AA55" i="124"/>
  <c r="AB47" i="124"/>
  <c r="AB49" i="124"/>
  <c r="AB51" i="124"/>
  <c r="AB53" i="124"/>
  <c r="AB55" i="124"/>
  <c r="AC47" i="124"/>
  <c r="AC49" i="124"/>
  <c r="AC51" i="124"/>
  <c r="AC53" i="124"/>
  <c r="AC55" i="124"/>
  <c r="AD47" i="124"/>
  <c r="AD49" i="124"/>
  <c r="AD51" i="124"/>
  <c r="AD53" i="124"/>
  <c r="AD55" i="124"/>
  <c r="AE47" i="124"/>
  <c r="AE49" i="124"/>
  <c r="AE51" i="124"/>
  <c r="AE53" i="124"/>
  <c r="AE55" i="124"/>
  <c r="AE52" i="124"/>
  <c r="AE56" i="124"/>
  <c r="AF48" i="124"/>
  <c r="AF50" i="124"/>
  <c r="AF52" i="124"/>
  <c r="AF54" i="124"/>
  <c r="AF56" i="124"/>
  <c r="AG48" i="124"/>
  <c r="AG50" i="124"/>
  <c r="AG52" i="124"/>
  <c r="AG54" i="124"/>
  <c r="AG56" i="124"/>
  <c r="AH48" i="124"/>
  <c r="AH50" i="124"/>
  <c r="AH52" i="124"/>
  <c r="AH54" i="124"/>
  <c r="AH56" i="124"/>
  <c r="AI48" i="124"/>
  <c r="AI50" i="124"/>
  <c r="AI52" i="124"/>
  <c r="AI54" i="124"/>
  <c r="AI56" i="124"/>
  <c r="AJ48" i="124"/>
  <c r="AJ50" i="124"/>
  <c r="AJ52" i="124"/>
  <c r="AJ54" i="124"/>
  <c r="AJ56" i="124"/>
  <c r="AK48" i="124"/>
  <c r="AK50" i="124"/>
  <c r="AK52" i="124"/>
  <c r="AK54" i="124"/>
  <c r="AK56" i="124"/>
  <c r="AE54" i="124"/>
  <c r="AF47" i="124"/>
  <c r="AF49" i="124"/>
  <c r="AF51" i="124"/>
  <c r="AF53" i="124"/>
  <c r="AF55" i="124"/>
  <c r="AG47" i="124"/>
  <c r="AG49" i="124"/>
  <c r="AG51" i="124"/>
  <c r="AG53" i="124"/>
  <c r="AG55" i="124"/>
  <c r="AH47" i="124"/>
  <c r="AH49" i="124"/>
  <c r="AH51" i="124"/>
  <c r="AH53" i="124"/>
  <c r="AH55" i="124"/>
  <c r="AI47" i="124"/>
  <c r="AI49" i="124"/>
  <c r="AI51" i="124"/>
  <c r="AI53" i="124"/>
  <c r="AI55" i="124"/>
  <c r="AJ47" i="124"/>
  <c r="AJ49" i="124"/>
  <c r="AJ51" i="124"/>
  <c r="AJ53" i="124"/>
  <c r="AJ55" i="124"/>
  <c r="AK47" i="124"/>
  <c r="AK49" i="124"/>
  <c r="AK51" i="124"/>
  <c r="AK53" i="124"/>
  <c r="AK55" i="124"/>
  <c r="W48" i="125"/>
  <c r="W50" i="125"/>
  <c r="W52" i="125"/>
  <c r="W54" i="125"/>
  <c r="W56" i="125"/>
  <c r="X48" i="125"/>
  <c r="X50" i="125"/>
  <c r="X52" i="125"/>
  <c r="X54" i="125"/>
  <c r="X56" i="125"/>
  <c r="Y48" i="125"/>
  <c r="Y50" i="125"/>
  <c r="Y52" i="125"/>
  <c r="Y54" i="125"/>
  <c r="Y56" i="125"/>
  <c r="Z48" i="125"/>
  <c r="Z50" i="125"/>
  <c r="Z52" i="125"/>
  <c r="Z54" i="125"/>
  <c r="Z56" i="125"/>
  <c r="AA48" i="125"/>
  <c r="AA50" i="125"/>
  <c r="AA52" i="125"/>
  <c r="AA54" i="125"/>
  <c r="AA56" i="125"/>
  <c r="AB48" i="125"/>
  <c r="AB50" i="125"/>
  <c r="AB52" i="125"/>
  <c r="AB54" i="125"/>
  <c r="AB56" i="125"/>
  <c r="AC48" i="125"/>
  <c r="AC50" i="125"/>
  <c r="AC52" i="125"/>
  <c r="AC54" i="125"/>
  <c r="AC56" i="125"/>
  <c r="AD48" i="125"/>
  <c r="AD50" i="125"/>
  <c r="AD52" i="125"/>
  <c r="AD54" i="125"/>
  <c r="AD56" i="125"/>
  <c r="AE48" i="125"/>
  <c r="AE50" i="125"/>
  <c r="AE52" i="125"/>
  <c r="AE54" i="125"/>
  <c r="W47" i="125"/>
  <c r="W49" i="125"/>
  <c r="W51" i="125"/>
  <c r="W53" i="125"/>
  <c r="W55" i="125"/>
  <c r="X47" i="125"/>
  <c r="X51" i="125"/>
  <c r="X55" i="125"/>
  <c r="Y47" i="125"/>
  <c r="Y51" i="125"/>
  <c r="Y55" i="125"/>
  <c r="Z47" i="125"/>
  <c r="Z51" i="125"/>
  <c r="Z55" i="125"/>
  <c r="AA47" i="125"/>
  <c r="AA51" i="125"/>
  <c r="AA55" i="125"/>
  <c r="AB47" i="125"/>
  <c r="AB51" i="125"/>
  <c r="AB55" i="125"/>
  <c r="AC47" i="125"/>
  <c r="AC51" i="125"/>
  <c r="AC55" i="125"/>
  <c r="AD47" i="125"/>
  <c r="AD51" i="125"/>
  <c r="AD55" i="125"/>
  <c r="AE47" i="125"/>
  <c r="AE51" i="125"/>
  <c r="AE55" i="125"/>
  <c r="AF47" i="125"/>
  <c r="AF49" i="125"/>
  <c r="AF51" i="125"/>
  <c r="AF53" i="125"/>
  <c r="AF55" i="125"/>
  <c r="AG47" i="125"/>
  <c r="AG49" i="125"/>
  <c r="AG51" i="125"/>
  <c r="AG53" i="125"/>
  <c r="AG55" i="125"/>
  <c r="AH47" i="125"/>
  <c r="AH49" i="125"/>
  <c r="AH51" i="125"/>
  <c r="AH53" i="125"/>
  <c r="AH55" i="125"/>
  <c r="AI47" i="125"/>
  <c r="AI49" i="125"/>
  <c r="X49" i="125"/>
  <c r="X53" i="125"/>
  <c r="Y49" i="125"/>
  <c r="Y53" i="125"/>
  <c r="Z49" i="125"/>
  <c r="Z53" i="125"/>
  <c r="AA49" i="125"/>
  <c r="AA53" i="125"/>
  <c r="AB49" i="125"/>
  <c r="AB53" i="125"/>
  <c r="AC49" i="125"/>
  <c r="AC53" i="125"/>
  <c r="AD49" i="125"/>
  <c r="AD53" i="125"/>
  <c r="AE49" i="125"/>
  <c r="AE53" i="125"/>
  <c r="AE56" i="125"/>
  <c r="AF48" i="125"/>
  <c r="AF50" i="125"/>
  <c r="AF52" i="125"/>
  <c r="AF54" i="125"/>
  <c r="AF56" i="125"/>
  <c r="AG48" i="125"/>
  <c r="AG50" i="125"/>
  <c r="AG52" i="125"/>
  <c r="AG54" i="125"/>
  <c r="AG56" i="125"/>
  <c r="AH48" i="125"/>
  <c r="AH50" i="125"/>
  <c r="AH52" i="125"/>
  <c r="AH54" i="125"/>
  <c r="AH56" i="125"/>
  <c r="AI48" i="125"/>
  <c r="AI50" i="125"/>
  <c r="AI52" i="125"/>
  <c r="AI54" i="125"/>
  <c r="AI56" i="125"/>
  <c r="AJ48" i="125"/>
  <c r="AI51" i="125"/>
  <c r="AI55" i="125"/>
  <c r="AJ47" i="125"/>
  <c r="AJ50" i="125"/>
  <c r="AJ52" i="125"/>
  <c r="AJ54" i="125"/>
  <c r="AJ56" i="125"/>
  <c r="AK48" i="125"/>
  <c r="AK50" i="125"/>
  <c r="AK52" i="125"/>
  <c r="AK54" i="125"/>
  <c r="AK56" i="125"/>
  <c r="AI53" i="125"/>
  <c r="AJ49" i="125"/>
  <c r="AJ51" i="125"/>
  <c r="AJ53" i="125"/>
  <c r="AJ55" i="125"/>
  <c r="AK47" i="125"/>
  <c r="AK49" i="125"/>
  <c r="AK51" i="125"/>
  <c r="AK53" i="125"/>
  <c r="AK55" i="125"/>
  <c r="H11" i="55"/>
  <c r="V4" i="126" s="1"/>
  <c r="AA53" i="126" s="1"/>
  <c r="AF52" i="126"/>
  <c r="AI48" i="126"/>
  <c r="AK48" i="126"/>
  <c r="AF47" i="126"/>
  <c r="AG51" i="126"/>
  <c r="AH55" i="126"/>
  <c r="AJ47" i="126"/>
  <c r="AK51" i="126"/>
  <c r="W47" i="127"/>
  <c r="W49" i="127"/>
  <c r="W51" i="127"/>
  <c r="W53" i="127"/>
  <c r="W55" i="127"/>
  <c r="X47" i="127"/>
  <c r="X49" i="127"/>
  <c r="X51" i="127"/>
  <c r="X53" i="127"/>
  <c r="X55" i="127"/>
  <c r="Y47" i="127"/>
  <c r="Y49" i="127"/>
  <c r="Y51" i="127"/>
  <c r="Y53" i="127"/>
  <c r="Y55" i="127"/>
  <c r="Z47" i="127"/>
  <c r="Z49" i="127"/>
  <c r="Z51" i="127"/>
  <c r="Z53" i="127"/>
  <c r="Z55" i="127"/>
  <c r="AA47" i="127"/>
  <c r="AA49" i="127"/>
  <c r="AA51" i="127"/>
  <c r="AA53" i="127"/>
  <c r="AA55" i="127"/>
  <c r="AB47" i="127"/>
  <c r="AB49" i="127"/>
  <c r="AB51" i="127"/>
  <c r="AB53" i="127"/>
  <c r="AB55" i="127"/>
  <c r="AC47" i="127"/>
  <c r="AC49" i="127"/>
  <c r="AC51" i="127"/>
  <c r="AC53" i="127"/>
  <c r="AC55" i="127"/>
  <c r="W48" i="127"/>
  <c r="W50" i="127"/>
  <c r="W52" i="127"/>
  <c r="W54" i="127"/>
  <c r="W56" i="127"/>
  <c r="X48" i="127"/>
  <c r="X50" i="127"/>
  <c r="X52" i="127"/>
  <c r="X54" i="127"/>
  <c r="X56" i="127"/>
  <c r="Y48" i="127"/>
  <c r="Y50" i="127"/>
  <c r="Y52" i="127"/>
  <c r="Y54" i="127"/>
  <c r="Y56" i="127"/>
  <c r="Z48" i="127"/>
  <c r="Z50" i="127"/>
  <c r="Z52" i="127"/>
  <c r="Z54" i="127"/>
  <c r="Z56" i="127"/>
  <c r="AA48" i="127"/>
  <c r="AA50" i="127"/>
  <c r="AA52" i="127"/>
  <c r="AA54" i="127"/>
  <c r="AA56" i="127"/>
  <c r="AB48" i="127"/>
  <c r="AB50" i="127"/>
  <c r="AB52" i="127"/>
  <c r="AB54" i="127"/>
  <c r="AB56" i="127"/>
  <c r="AC48" i="127"/>
  <c r="AC50" i="127"/>
  <c r="AC52" i="127"/>
  <c r="AC54" i="127"/>
  <c r="AC56" i="127"/>
  <c r="AD48" i="127"/>
  <c r="AD50" i="127"/>
  <c r="AD52" i="127"/>
  <c r="AD54" i="127"/>
  <c r="AD56" i="127"/>
  <c r="AE48" i="127"/>
  <c r="AE50" i="127"/>
  <c r="AE52" i="127"/>
  <c r="AE54" i="127"/>
  <c r="AE56" i="127"/>
  <c r="AD47" i="127"/>
  <c r="AD51" i="127"/>
  <c r="AD55" i="127"/>
  <c r="AE47" i="127"/>
  <c r="AE51" i="127"/>
  <c r="AE55" i="127"/>
  <c r="AF48" i="127"/>
  <c r="AF50" i="127"/>
  <c r="AF52" i="127"/>
  <c r="AF54" i="127"/>
  <c r="AF56" i="127"/>
  <c r="AG48" i="127"/>
  <c r="AG50" i="127"/>
  <c r="AG52" i="127"/>
  <c r="AG54" i="127"/>
  <c r="AG56" i="127"/>
  <c r="AH48" i="127"/>
  <c r="AH50" i="127"/>
  <c r="AH52" i="127"/>
  <c r="AH54" i="127"/>
  <c r="AH56" i="127"/>
  <c r="AI48" i="127"/>
  <c r="AI50" i="127"/>
  <c r="AI52" i="127"/>
  <c r="AI54" i="127"/>
  <c r="AI56" i="127"/>
  <c r="AJ48" i="127"/>
  <c r="AJ50" i="127"/>
  <c r="AJ52" i="127"/>
  <c r="AJ54" i="127"/>
  <c r="AJ56" i="127"/>
  <c r="AK48" i="127"/>
  <c r="AK50" i="127"/>
  <c r="AK52" i="127"/>
  <c r="AK54" i="127"/>
  <c r="AK56" i="127"/>
  <c r="AJ55" i="127"/>
  <c r="AK49" i="127"/>
  <c r="AK53" i="127"/>
  <c r="AK55" i="127"/>
  <c r="AD49" i="127"/>
  <c r="AD53" i="127"/>
  <c r="AE49" i="127"/>
  <c r="AE53" i="127"/>
  <c r="AF47" i="127"/>
  <c r="AF49" i="127"/>
  <c r="AF51" i="127"/>
  <c r="AF53" i="127"/>
  <c r="AF55" i="127"/>
  <c r="AG47" i="127"/>
  <c r="AG49" i="127"/>
  <c r="AG51" i="127"/>
  <c r="AG53" i="127"/>
  <c r="AG55" i="127"/>
  <c r="AH47" i="127"/>
  <c r="AH49" i="127"/>
  <c r="AH51" i="127"/>
  <c r="AH53" i="127"/>
  <c r="AH55" i="127"/>
  <c r="AI47" i="127"/>
  <c r="AI49" i="127"/>
  <c r="AI51" i="127"/>
  <c r="AI53" i="127"/>
  <c r="AI55" i="127"/>
  <c r="AJ47" i="127"/>
  <c r="AJ49" i="127"/>
  <c r="AJ51" i="127"/>
  <c r="AJ53" i="127"/>
  <c r="AK47" i="127"/>
  <c r="AK51" i="127"/>
  <c r="AE38" i="118"/>
  <c r="Z17" i="118"/>
  <c r="AF32" i="118"/>
  <c r="AA34" i="118"/>
  <c r="Y17" i="118"/>
  <c r="AE15" i="118"/>
  <c r="AB28" i="118"/>
  <c r="AK12" i="118"/>
  <c r="AH22" i="118"/>
  <c r="AB32" i="118"/>
  <c r="AI26" i="118"/>
  <c r="AE11" i="118"/>
  <c r="AG41" i="118"/>
  <c r="AA26" i="118"/>
  <c r="AE6" i="118"/>
  <c r="X39" i="118"/>
  <c r="AE22" i="118"/>
  <c r="AA6" i="118"/>
  <c r="AD13" i="118"/>
  <c r="AK20" i="118"/>
  <c r="Z34" i="118"/>
  <c r="AK41" i="118"/>
  <c r="AB11" i="118"/>
  <c r="AI11" i="118"/>
  <c r="W27" i="118"/>
  <c r="AD46" i="118"/>
  <c r="AD21" i="118"/>
  <c r="AG37" i="118"/>
  <c r="X16" i="118"/>
  <c r="AA31" i="118"/>
  <c r="AH10" i="118"/>
  <c r="AH25" i="118"/>
  <c r="AC45" i="118"/>
  <c r="AB20" i="118"/>
  <c r="AB36" i="118"/>
  <c r="AB40" i="118"/>
  <c r="AH14" i="118"/>
  <c r="Z26" i="118"/>
  <c r="AD37" i="118"/>
  <c r="AF44" i="118"/>
  <c r="AB43" i="118"/>
  <c r="AD45" i="118"/>
  <c r="AD15" i="118"/>
  <c r="Z11" i="118"/>
  <c r="AC7" i="118"/>
  <c r="AB19" i="118"/>
  <c r="AH30" i="118"/>
  <c r="AI43" i="118"/>
  <c r="AA20" i="118"/>
  <c r="AE24" i="118"/>
  <c r="AI28" i="118"/>
  <c r="X33" i="118"/>
  <c r="AB37" i="118"/>
  <c r="AF41" i="118"/>
  <c r="AJ45" i="118"/>
  <c r="AB10" i="118"/>
  <c r="AF14" i="118"/>
  <c r="AJ18" i="118"/>
  <c r="Y23" i="118"/>
  <c r="AC27" i="118"/>
  <c r="AG31" i="118"/>
  <c r="AK35" i="118"/>
  <c r="Z40" i="118"/>
  <c r="AD44" i="118"/>
  <c r="X7" i="118"/>
  <c r="W12" i="118"/>
  <c r="AA16" i="118"/>
  <c r="AE20" i="118"/>
  <c r="AI24" i="118"/>
  <c r="X29" i="118"/>
  <c r="AB33" i="118"/>
  <c r="AF37" i="118"/>
  <c r="AJ41" i="118"/>
  <c r="Y46" i="118"/>
  <c r="AA9" i="118"/>
  <c r="AH13" i="118"/>
  <c r="W18" i="118"/>
  <c r="AA22" i="118"/>
  <c r="AE26" i="118"/>
  <c r="AI30" i="118"/>
  <c r="X35" i="118"/>
  <c r="AB39" i="118"/>
  <c r="AF43" i="118"/>
  <c r="Y11" i="118"/>
  <c r="AC15" i="118"/>
  <c r="AG19" i="118"/>
  <c r="AK23" i="118"/>
  <c r="Z28" i="118"/>
  <c r="AD32" i="118"/>
  <c r="AH36" i="118"/>
  <c r="W41" i="118"/>
  <c r="AA45" i="118"/>
  <c r="AB24" i="118"/>
  <c r="AE30" i="118"/>
  <c r="AE39" i="118"/>
  <c r="AE9" i="118"/>
  <c r="AJ16" i="118"/>
  <c r="AK13" i="118"/>
  <c r="AJ28" i="118"/>
  <c r="AG7" i="118"/>
  <c r="AE23" i="118"/>
  <c r="AI39" i="118"/>
  <c r="Z18" i="118"/>
  <c r="AC33" i="118"/>
  <c r="AF12" i="118"/>
  <c r="AI27" i="118"/>
  <c r="X6" i="118"/>
  <c r="AD22" i="118"/>
  <c r="AD38" i="118"/>
  <c r="AD42" i="118"/>
  <c r="Y16" i="118"/>
  <c r="AE27" i="118"/>
  <c r="W39" i="118"/>
  <c r="X44" i="118"/>
  <c r="AA42" i="118"/>
  <c r="AK44" i="118"/>
  <c r="AK14" i="118"/>
  <c r="AG10" i="118"/>
  <c r="Z9" i="118"/>
  <c r="AJ20" i="118"/>
  <c r="Y32" i="118"/>
  <c r="AI20" i="118"/>
  <c r="X25" i="118"/>
  <c r="AB29" i="118"/>
  <c r="AF33" i="118"/>
  <c r="AJ37" i="118"/>
  <c r="Y42" i="118"/>
  <c r="AC46" i="118"/>
  <c r="AJ10" i="118"/>
  <c r="Y15" i="118"/>
  <c r="AC19" i="118"/>
  <c r="AG23" i="118"/>
  <c r="AK27" i="118"/>
  <c r="Z32" i="118"/>
  <c r="AD36" i="118"/>
  <c r="AH40" i="118"/>
  <c r="W45" i="118"/>
  <c r="AF7" i="118"/>
  <c r="AE12" i="118"/>
  <c r="AI16" i="118"/>
  <c r="X21" i="118"/>
  <c r="AB25" i="118"/>
  <c r="AF29" i="118"/>
  <c r="AJ33" i="118"/>
  <c r="Y38" i="118"/>
  <c r="AC42" i="118"/>
  <c r="AG46" i="118"/>
  <c r="W10" i="118"/>
  <c r="AA14" i="118"/>
  <c r="AE18" i="118"/>
  <c r="AI22" i="118"/>
  <c r="X27" i="118"/>
  <c r="AB31" i="118"/>
  <c r="AF35" i="118"/>
  <c r="AJ39" i="118"/>
  <c r="Y44" i="118"/>
  <c r="AC6" i="118"/>
  <c r="AG11" i="118"/>
  <c r="AK15" i="118"/>
  <c r="Z20" i="118"/>
  <c r="AD24" i="118"/>
  <c r="AH28" i="118"/>
  <c r="W33" i="118"/>
  <c r="AA37" i="118"/>
  <c r="AE41" i="118"/>
  <c r="AI45" i="118"/>
  <c r="AJ36" i="118"/>
  <c r="AK36" i="118"/>
  <c r="AD9" i="118"/>
  <c r="AA15" i="118"/>
  <c r="Y21" i="118"/>
  <c r="AF15" i="118"/>
  <c r="W31" i="118"/>
  <c r="Z10" i="118"/>
  <c r="AC25" i="118"/>
  <c r="AB44" i="118"/>
  <c r="AJ19" i="118"/>
  <c r="AE35" i="118"/>
  <c r="AD14" i="118"/>
  <c r="AG29" i="118"/>
  <c r="AD8" i="118"/>
  <c r="Y24" i="118"/>
  <c r="AC41" i="118"/>
  <c r="Z46" i="118"/>
  <c r="AG17" i="118"/>
  <c r="AK28" i="118"/>
  <c r="AF40" i="118"/>
  <c r="AE43" i="118"/>
  <c r="Z41" i="118"/>
  <c r="AJ43" i="118"/>
  <c r="AC14" i="118"/>
  <c r="Y10" i="118"/>
  <c r="AI10" i="118"/>
  <c r="Z22" i="118"/>
  <c r="AG33" i="118"/>
  <c r="X17" i="118"/>
  <c r="AB21" i="118"/>
  <c r="AF25" i="118"/>
  <c r="AJ29" i="118"/>
  <c r="Y34" i="118"/>
  <c r="AC38" i="118"/>
  <c r="AG42" i="118"/>
  <c r="AK46" i="118"/>
  <c r="AC11" i="118"/>
  <c r="AG15" i="118"/>
  <c r="AK19" i="118"/>
  <c r="Z24" i="118"/>
  <c r="AD28" i="118"/>
  <c r="AH32" i="118"/>
  <c r="W37" i="118"/>
  <c r="AA41" i="118"/>
  <c r="AE45" i="118"/>
  <c r="AC8" i="118"/>
  <c r="X13" i="118"/>
  <c r="AB17" i="118"/>
  <c r="AF21" i="118"/>
  <c r="AJ25" i="118"/>
  <c r="Y30" i="118"/>
  <c r="AC34" i="118"/>
  <c r="AG38" i="118"/>
  <c r="AK42" i="118"/>
  <c r="AE10" i="118"/>
  <c r="AI14" i="118"/>
  <c r="X19" i="118"/>
  <c r="AB23" i="118"/>
  <c r="AF27" i="118"/>
  <c r="AJ31" i="118"/>
  <c r="Y36" i="118"/>
  <c r="AC40" i="118"/>
  <c r="AG44" i="118"/>
  <c r="AA7" i="118"/>
  <c r="Z12" i="118"/>
  <c r="AD16" i="118"/>
  <c r="AH20" i="118"/>
  <c r="W25" i="118"/>
  <c r="AA29" i="118"/>
  <c r="AE33" i="118"/>
  <c r="AI37" i="118"/>
  <c r="X42" i="118"/>
  <c r="AB46" i="118"/>
  <c r="W9" i="118"/>
  <c r="Y7" i="118"/>
  <c r="W15" i="118"/>
  <c r="AF20" i="118"/>
  <c r="AH26" i="118"/>
  <c r="AC17" i="118"/>
  <c r="AG32" i="118"/>
  <c r="X12" i="118"/>
  <c r="AA27" i="118"/>
  <c r="AG21" i="118"/>
  <c r="W38" i="118"/>
  <c r="AB16" i="118"/>
  <c r="AE31" i="118"/>
  <c r="W11" i="118"/>
  <c r="AK25" i="118"/>
  <c r="Y33" i="118"/>
  <c r="AF6" i="118"/>
  <c r="W19" i="118"/>
  <c r="AD30" i="118"/>
  <c r="AH42" i="118"/>
  <c r="W43" i="118"/>
  <c r="Y40" i="118"/>
  <c r="AI42" i="118"/>
  <c r="AJ13" i="118"/>
  <c r="AC9" i="118"/>
  <c r="AB12" i="118"/>
  <c r="AF23" i="118"/>
  <c r="W35" i="118"/>
  <c r="AF17" i="118"/>
  <c r="AJ21" i="118"/>
  <c r="Y26" i="118"/>
  <c r="AC30" i="118"/>
  <c r="AG34" i="118"/>
  <c r="AK38" i="118"/>
  <c r="Z43" i="118"/>
  <c r="AK11" i="118"/>
  <c r="Z16" i="118"/>
  <c r="AD20" i="118"/>
  <c r="AH24" i="118"/>
  <c r="W29" i="118"/>
  <c r="AA33" i="118"/>
  <c r="AE37" i="118"/>
  <c r="AI41" i="118"/>
  <c r="X46" i="118"/>
  <c r="Y9" i="118"/>
  <c r="AF13" i="118"/>
  <c r="AJ17" i="118"/>
  <c r="Y22" i="118"/>
  <c r="AC26" i="118"/>
  <c r="AG30" i="118"/>
  <c r="AK34" i="118"/>
  <c r="Z39" i="118"/>
  <c r="AD43" i="118"/>
  <c r="X11" i="118"/>
  <c r="AB15" i="118"/>
  <c r="AF19" i="118"/>
  <c r="AJ23" i="118"/>
  <c r="Y28" i="118"/>
  <c r="AC32" i="118"/>
  <c r="AG36" i="118"/>
  <c r="AK40" i="118"/>
  <c r="Z45" i="118"/>
  <c r="X8" i="118"/>
  <c r="AH12" i="118"/>
  <c r="W17" i="118"/>
  <c r="AA21" i="118"/>
  <c r="AE25" i="118"/>
  <c r="AI29" i="118"/>
  <c r="X34" i="118"/>
  <c r="AB38" i="118"/>
  <c r="AF42" i="118"/>
  <c r="AJ46" i="118"/>
  <c r="AI18" i="118"/>
  <c r="Y13" i="118"/>
  <c r="AA19" i="118"/>
  <c r="AJ24" i="118"/>
  <c r="X32" i="118"/>
  <c r="AE19" i="118"/>
  <c r="AA35" i="118"/>
  <c r="W14" i="118"/>
  <c r="Y29" i="118"/>
  <c r="Z8" i="118"/>
  <c r="AI23" i="118"/>
  <c r="X40" i="118"/>
  <c r="AA18" i="118"/>
  <c r="AH33" i="118"/>
  <c r="AJ12" i="118"/>
  <c r="X28" i="118"/>
  <c r="AD34" i="118"/>
  <c r="AH8" i="118"/>
  <c r="AC20" i="118"/>
  <c r="AI31" i="118"/>
  <c r="W7" i="118"/>
  <c r="AH41" i="118"/>
  <c r="AB13" i="118"/>
  <c r="AG8" i="118"/>
  <c r="AG13" i="118"/>
  <c r="Y25" i="118"/>
  <c r="AC36" i="118"/>
  <c r="Y18" i="118"/>
  <c r="AC22" i="118"/>
  <c r="AG26" i="118"/>
  <c r="AK30" i="118"/>
  <c r="Z35" i="118"/>
  <c r="AD39" i="118"/>
  <c r="AH43" i="118"/>
  <c r="AE7" i="118"/>
  <c r="AD12" i="118"/>
  <c r="AH16" i="118"/>
  <c r="W21" i="118"/>
  <c r="AA25" i="118"/>
  <c r="AE29" i="118"/>
  <c r="AI33" i="118"/>
  <c r="X38" i="118"/>
  <c r="AB42" i="118"/>
  <c r="AF46" i="118"/>
  <c r="AG9" i="118"/>
  <c r="Y14" i="118"/>
  <c r="AC18" i="118"/>
  <c r="AG22" i="118"/>
  <c r="AK26" i="118"/>
  <c r="Z31" i="118"/>
  <c r="AD35" i="118"/>
  <c r="AH39" i="118"/>
  <c r="W44" i="118"/>
  <c r="AB6" i="118"/>
  <c r="AF11" i="118"/>
  <c r="AJ15" i="118"/>
  <c r="Y20" i="118"/>
  <c r="AC24" i="118"/>
  <c r="AG28" i="118"/>
  <c r="AK32" i="118"/>
  <c r="Z37" i="118"/>
  <c r="AD41" i="118"/>
  <c r="AH45" i="118"/>
  <c r="AF8" i="118"/>
  <c r="AA13" i="118"/>
  <c r="AE17" i="118"/>
  <c r="AI21" i="118"/>
  <c r="X26" i="118"/>
  <c r="AB30" i="118"/>
  <c r="AF34" i="118"/>
  <c r="AJ38" i="118"/>
  <c r="Y43" i="118"/>
  <c r="AF28" i="118"/>
  <c r="AH18" i="118"/>
  <c r="AF24" i="118"/>
  <c r="Z30" i="118"/>
  <c r="AK45" i="118"/>
  <c r="AC21" i="118"/>
  <c r="Y37" i="118"/>
  <c r="AI15" i="118"/>
  <c r="X31" i="118"/>
  <c r="AA10" i="118"/>
  <c r="AG25" i="118"/>
  <c r="AJ44" i="118"/>
  <c r="X20" i="118"/>
  <c r="AI35" i="118"/>
  <c r="AE14" i="118"/>
  <c r="AK29" i="118"/>
  <c r="AJ35" i="118"/>
  <c r="AD10" i="118"/>
  <c r="AK21" i="118"/>
  <c r="Z33" i="118"/>
  <c r="AH46" i="118"/>
  <c r="Y6" i="118"/>
  <c r="AG40" i="118"/>
  <c r="AI12" i="118"/>
  <c r="Y8" i="118"/>
  <c r="X15" i="118"/>
  <c r="AD26" i="118"/>
  <c r="AK37" i="118"/>
  <c r="AG18" i="118"/>
  <c r="AK22" i="118"/>
  <c r="Z27" i="118"/>
  <c r="AD31" i="118"/>
  <c r="AH35" i="118"/>
  <c r="W40" i="118"/>
  <c r="AA44" i="118"/>
  <c r="AB8" i="118"/>
  <c r="W13" i="118"/>
  <c r="AA17" i="118"/>
  <c r="AE21" i="118"/>
  <c r="AI25" i="118"/>
  <c r="X30" i="118"/>
  <c r="AB34" i="118"/>
  <c r="AF38" i="118"/>
  <c r="AJ42" i="118"/>
  <c r="AC10" i="118"/>
  <c r="AG14" i="118"/>
  <c r="AK18" i="118"/>
  <c r="Z23" i="118"/>
  <c r="AD27" i="118"/>
  <c r="AH31" i="118"/>
  <c r="W36" i="118"/>
  <c r="AA40" i="118"/>
  <c r="AE44" i="118"/>
  <c r="Z7" i="118"/>
  <c r="Y12" i="118"/>
  <c r="AC16" i="118"/>
  <c r="AG20" i="118"/>
  <c r="AK24" i="118"/>
  <c r="Z29" i="118"/>
  <c r="AD33" i="118"/>
  <c r="AH37" i="118"/>
  <c r="W42" i="118"/>
  <c r="AA46" i="118"/>
  <c r="AB9" i="118"/>
  <c r="AI13" i="118"/>
  <c r="X18" i="118"/>
  <c r="AB22" i="118"/>
  <c r="AF26" i="118"/>
  <c r="AJ30" i="118"/>
  <c r="Y35" i="118"/>
  <c r="AC39" i="118"/>
  <c r="AG43" i="118"/>
  <c r="W23" i="118"/>
  <c r="W30" i="118"/>
  <c r="AF36" i="118"/>
  <c r="AD7" i="118"/>
  <c r="X23" i="118"/>
  <c r="AF39" i="118"/>
  <c r="AH17" i="118"/>
  <c r="AJ32" i="118"/>
  <c r="AC12" i="118"/>
  <c r="AB27" i="118"/>
  <c r="W6" i="118"/>
  <c r="W22" i="118"/>
  <c r="Z38" i="118"/>
  <c r="AG16" i="118"/>
  <c r="AF31" i="118"/>
  <c r="AC37" i="118"/>
  <c r="AJ11" i="118"/>
  <c r="AA23" i="118"/>
  <c r="AH34" i="118"/>
  <c r="AG45" i="118"/>
  <c r="W46" i="118"/>
  <c r="AE16" i="118"/>
  <c r="AA12" i="118"/>
  <c r="AB7" i="118"/>
  <c r="AF16" i="118"/>
  <c r="AJ27" i="118"/>
  <c r="AA39" i="118"/>
  <c r="Z19" i="118"/>
  <c r="AD23" i="118"/>
  <c r="AH27" i="118"/>
  <c r="W32" i="118"/>
  <c r="AA36" i="118"/>
  <c r="AE40" i="118"/>
  <c r="AI44" i="118"/>
  <c r="X9" i="118"/>
  <c r="AE13" i="118"/>
  <c r="AI17" i="118"/>
  <c r="X22" i="118"/>
  <c r="AB26" i="118"/>
  <c r="AF30" i="118"/>
  <c r="AJ34" i="118"/>
  <c r="Y39" i="118"/>
  <c r="AC43" i="118"/>
  <c r="AK10" i="118"/>
  <c r="Z15" i="118"/>
  <c r="AD19" i="118"/>
  <c r="AH23" i="118"/>
  <c r="W28" i="118"/>
  <c r="AA32" i="118"/>
  <c r="AE36" i="118"/>
  <c r="AI40" i="118"/>
  <c r="X45" i="118"/>
  <c r="W8" i="118"/>
  <c r="AG12" i="118"/>
  <c r="AK16" i="118"/>
  <c r="Z21" i="118"/>
  <c r="AD25" i="118"/>
  <c r="AH29" i="118"/>
  <c r="W34" i="118"/>
  <c r="AA38" i="118"/>
  <c r="AE42" i="118"/>
  <c r="AI46" i="118"/>
  <c r="X10" i="118"/>
  <c r="AB14" i="118"/>
  <c r="AF18" i="118"/>
  <c r="AJ22" i="118"/>
  <c r="Y27" i="118"/>
  <c r="AC31" i="118"/>
  <c r="AG35" i="118"/>
  <c r="AK39" i="118"/>
  <c r="Z44" i="118"/>
  <c r="AA11" i="118"/>
  <c r="AC28" i="118"/>
  <c r="AI34" i="118"/>
  <c r="Z42" i="118"/>
  <c r="AH9" i="118"/>
  <c r="Z25" i="118"/>
  <c r="AA43" i="118"/>
  <c r="AI19" i="118"/>
  <c r="AB35" i="118"/>
  <c r="Z14" i="118"/>
  <c r="AD29" i="118"/>
  <c r="AA8" i="118"/>
  <c r="X24" i="118"/>
  <c r="AJ40" i="118"/>
  <c r="AD18" i="118"/>
  <c r="AK33" i="118"/>
  <c r="AH38" i="118"/>
  <c r="AC13" i="118"/>
  <c r="AG24" i="118"/>
  <c r="X36" i="118"/>
  <c r="Y45" i="118"/>
  <c r="AC44" i="118"/>
  <c r="AE46" i="118"/>
  <c r="W16" i="118"/>
  <c r="AH11" i="118"/>
  <c r="AD6" i="118"/>
  <c r="AK17" i="118"/>
  <c r="AC29" i="118"/>
  <c r="Y41" i="118"/>
  <c r="AH19" i="118"/>
  <c r="W24" i="118"/>
  <c r="AA28" i="118"/>
  <c r="AE32" i="118"/>
  <c r="AI36" i="118"/>
  <c r="X41" i="118"/>
  <c r="AB45" i="118"/>
  <c r="AF9" i="118"/>
  <c r="X14" i="118"/>
  <c r="AB18" i="118"/>
  <c r="AF22" i="118"/>
  <c r="AJ26" i="118"/>
  <c r="Y31" i="118"/>
  <c r="AC35" i="118"/>
  <c r="AG39" i="118"/>
  <c r="AK43" i="118"/>
  <c r="Z6" i="118"/>
  <c r="AD11" i="118"/>
  <c r="AH15" i="118"/>
  <c r="W20" i="118"/>
  <c r="AA24" i="118"/>
  <c r="AE28" i="118"/>
  <c r="AI32" i="118"/>
  <c r="X37" i="118"/>
  <c r="AB41" i="118"/>
  <c r="AF45" i="118"/>
  <c r="AE8" i="118"/>
  <c r="Z13" i="118"/>
  <c r="AD17" i="118"/>
  <c r="AH21" i="118"/>
  <c r="W26" i="118"/>
  <c r="AA30" i="118"/>
  <c r="AE34" i="118"/>
  <c r="AI38" i="118"/>
  <c r="X43" i="118"/>
  <c r="AF10" i="118"/>
  <c r="AJ14" i="118"/>
  <c r="Y19" i="118"/>
  <c r="AC23" i="118"/>
  <c r="AG27" i="118"/>
  <c r="AK31" i="118"/>
  <c r="Z36" i="118"/>
  <c r="AD40" i="118"/>
  <c r="AH44" i="118"/>
  <c r="X38" i="124"/>
  <c r="AB32" i="124"/>
  <c r="AH26" i="124"/>
  <c r="W21" i="124"/>
  <c r="AA15" i="124"/>
  <c r="AD9" i="124"/>
  <c r="W11" i="124"/>
  <c r="AH10" i="124"/>
  <c r="AG37" i="124"/>
  <c r="X32" i="124"/>
  <c r="AB26" i="124"/>
  <c r="AF20" i="124"/>
  <c r="W15" i="124"/>
  <c r="X9" i="124"/>
  <c r="AD22" i="124"/>
  <c r="AC33" i="124"/>
  <c r="X22" i="124"/>
  <c r="AF36" i="124"/>
  <c r="W31" i="124"/>
  <c r="AA25" i="124"/>
  <c r="AE19" i="124"/>
  <c r="AK13" i="124"/>
  <c r="AE7" i="124"/>
  <c r="AH16" i="124"/>
  <c r="AI27" i="124"/>
  <c r="AH42" i="124"/>
  <c r="AB36" i="124"/>
  <c r="AF30" i="124"/>
  <c r="AJ24" i="124"/>
  <c r="AA19" i="124"/>
  <c r="AE13" i="124"/>
  <c r="Y7" i="124"/>
  <c r="AI33" i="124"/>
  <c r="Y39" i="124"/>
  <c r="AB16" i="124"/>
  <c r="Z42" i="124"/>
  <c r="AA35" i="124"/>
  <c r="AE29" i="124"/>
  <c r="AI23" i="124"/>
  <c r="Z18" i="124"/>
  <c r="AD12" i="124"/>
  <c r="X28" i="124"/>
  <c r="AJ40" i="124"/>
  <c r="AJ34" i="124"/>
  <c r="Y29" i="124"/>
  <c r="AE23" i="124"/>
  <c r="AI17" i="124"/>
  <c r="X12" i="124"/>
  <c r="AI41" i="124"/>
  <c r="AE39" i="124"/>
  <c r="AF40" i="124"/>
  <c r="AG17" i="124"/>
  <c r="W29" i="124"/>
  <c r="AB40" i="124"/>
  <c r="AF44" i="124"/>
  <c r="AB33" i="124"/>
  <c r="X29" i="124"/>
  <c r="AI24" i="124"/>
  <c r="AE20" i="124"/>
  <c r="AA16" i="124"/>
  <c r="W12" i="124"/>
  <c r="X7" i="124"/>
  <c r="AD44" i="124"/>
  <c r="AB44" i="124"/>
  <c r="AF16" i="124"/>
  <c r="AK27" i="124"/>
  <c r="AA39" i="124"/>
  <c r="X14" i="124"/>
  <c r="AC25" i="124"/>
  <c r="AJ36" i="124"/>
  <c r="AG15" i="124"/>
  <c r="AA41" i="124"/>
  <c r="AA17" i="124"/>
  <c r="AF28" i="124"/>
  <c r="X40" i="124"/>
  <c r="AG25" i="124"/>
  <c r="AA43" i="124"/>
  <c r="AC17" i="124"/>
  <c r="AJ28" i="124"/>
  <c r="Z40" i="124"/>
  <c r="Y10" i="124"/>
  <c r="AC14" i="124"/>
  <c r="AG18" i="124"/>
  <c r="AK22" i="124"/>
  <c r="Z27" i="124"/>
  <c r="AD31" i="124"/>
  <c r="AH35" i="124"/>
  <c r="W40" i="124"/>
  <c r="AA44" i="124"/>
  <c r="AF6" i="124"/>
  <c r="AJ11" i="124"/>
  <c r="Y16" i="124"/>
  <c r="AC20" i="124"/>
  <c r="AG24" i="124"/>
  <c r="AK28" i="124"/>
  <c r="Z33" i="124"/>
  <c r="AD37" i="124"/>
  <c r="AH41" i="124"/>
  <c r="W46" i="124"/>
  <c r="Y38" i="124"/>
  <c r="AC42" i="124"/>
  <c r="AG46" i="124"/>
  <c r="W10" i="124"/>
  <c r="AA14" i="124"/>
  <c r="AE18" i="124"/>
  <c r="AI22" i="124"/>
  <c r="X27" i="124"/>
  <c r="AB31" i="124"/>
  <c r="AF35" i="124"/>
  <c r="AJ39" i="124"/>
  <c r="Y44" i="124"/>
  <c r="AC6" i="124"/>
  <c r="AG11" i="124"/>
  <c r="AK15" i="124"/>
  <c r="Z20" i="124"/>
  <c r="AD24" i="124"/>
  <c r="AH28" i="124"/>
  <c r="W33" i="124"/>
  <c r="AA37" i="124"/>
  <c r="AE41" i="124"/>
  <c r="AI45" i="124"/>
  <c r="W7" i="124"/>
  <c r="W19" i="124"/>
  <c r="AD30" i="124"/>
  <c r="AE43" i="124"/>
  <c r="AI32" i="124"/>
  <c r="AE28" i="124"/>
  <c r="AA24" i="124"/>
  <c r="W20" i="124"/>
  <c r="AH15" i="124"/>
  <c r="AD11" i="124"/>
  <c r="Z6" i="124"/>
  <c r="AK43" i="124"/>
  <c r="AI43" i="124"/>
  <c r="AK17" i="124"/>
  <c r="AC29" i="124"/>
  <c r="AH40" i="124"/>
  <c r="AE15" i="124"/>
  <c r="AJ26" i="124"/>
  <c r="Z38" i="124"/>
  <c r="Y17" i="124"/>
  <c r="AA6" i="124"/>
  <c r="AH18" i="124"/>
  <c r="X30" i="124"/>
  <c r="AC41" i="124"/>
  <c r="AD28" i="124"/>
  <c r="AE6" i="124"/>
  <c r="AJ18" i="124"/>
  <c r="Z30" i="124"/>
  <c r="AG41" i="124"/>
  <c r="AG10" i="124"/>
  <c r="AK14" i="124"/>
  <c r="Z19" i="124"/>
  <c r="AD23" i="124"/>
  <c r="AH27" i="124"/>
  <c r="W32" i="124"/>
  <c r="AA36" i="124"/>
  <c r="AE40" i="124"/>
  <c r="AI44" i="124"/>
  <c r="AD7" i="124"/>
  <c r="AC12" i="124"/>
  <c r="AG16" i="124"/>
  <c r="AK20" i="124"/>
  <c r="Z25" i="124"/>
  <c r="AD29" i="124"/>
  <c r="AH33" i="124"/>
  <c r="W38" i="124"/>
  <c r="AA42" i="124"/>
  <c r="AE46" i="124"/>
  <c r="AG38" i="124"/>
  <c r="AK42" i="124"/>
  <c r="AE10" i="124"/>
  <c r="AI14" i="124"/>
  <c r="X19" i="124"/>
  <c r="AB23" i="124"/>
  <c r="AF27" i="124"/>
  <c r="AJ31" i="124"/>
  <c r="Y36" i="124"/>
  <c r="AC40" i="124"/>
  <c r="AG44" i="124"/>
  <c r="AA7" i="124"/>
  <c r="Z12" i="124"/>
  <c r="AD16" i="124"/>
  <c r="AH20" i="124"/>
  <c r="W25" i="124"/>
  <c r="AA29" i="124"/>
  <c r="AE33" i="124"/>
  <c r="AI37" i="124"/>
  <c r="X42" i="124"/>
  <c r="AB46" i="124"/>
  <c r="AH14" i="124"/>
  <c r="AH8" i="124"/>
  <c r="AD20" i="124"/>
  <c r="AI31" i="124"/>
  <c r="Y45" i="124"/>
  <c r="W43" i="124"/>
  <c r="AA32" i="124"/>
  <c r="W28" i="124"/>
  <c r="AH23" i="124"/>
  <c r="AD19" i="124"/>
  <c r="Z15" i="124"/>
  <c r="AK10" i="124"/>
  <c r="AC7" i="124"/>
  <c r="AC19" i="124"/>
  <c r="AH30" i="124"/>
  <c r="AB42" i="124"/>
  <c r="AJ16" i="124"/>
  <c r="AB28" i="124"/>
  <c r="AG39" i="124"/>
  <c r="AK19" i="124"/>
  <c r="AB8" i="124"/>
  <c r="X20" i="124"/>
  <c r="AE31" i="124"/>
  <c r="AC43" i="124"/>
  <c r="AA31" i="124"/>
  <c r="AD8" i="124"/>
  <c r="AB20" i="124"/>
  <c r="AG31" i="124"/>
  <c r="AH46" i="124"/>
  <c r="Z11" i="124"/>
  <c r="AD15" i="124"/>
  <c r="AH19" i="124"/>
  <c r="W24" i="124"/>
  <c r="AA28" i="124"/>
  <c r="AE32" i="124"/>
  <c r="AI36" i="124"/>
  <c r="X41" i="124"/>
  <c r="AB45" i="124"/>
  <c r="AA8" i="124"/>
  <c r="AK12" i="124"/>
  <c r="Z17" i="124"/>
  <c r="AD21" i="124"/>
  <c r="AH25" i="124"/>
  <c r="W30" i="124"/>
  <c r="AA34" i="124"/>
  <c r="AE38" i="124"/>
  <c r="AI42" i="124"/>
  <c r="Z39" i="124"/>
  <c r="AD43" i="124"/>
  <c r="X11" i="124"/>
  <c r="AB15" i="124"/>
  <c r="AF19" i="124"/>
  <c r="AJ23" i="124"/>
  <c r="Y28" i="124"/>
  <c r="AC32" i="124"/>
  <c r="AG36" i="124"/>
  <c r="AK40" i="124"/>
  <c r="Z45" i="124"/>
  <c r="X8" i="124"/>
  <c r="AH12" i="124"/>
  <c r="W17" i="124"/>
  <c r="AA21" i="124"/>
  <c r="AE25" i="124"/>
  <c r="AI29" i="124"/>
  <c r="X34" i="124"/>
  <c r="AB38" i="124"/>
  <c r="AF42" i="124"/>
  <c r="AJ46" i="124"/>
  <c r="Z26" i="124"/>
  <c r="X13" i="124"/>
  <c r="AG13" i="124"/>
  <c r="AA11" i="124"/>
  <c r="AK33" i="124"/>
  <c r="AK29" i="124"/>
  <c r="Y37" i="124"/>
  <c r="AD10" i="124"/>
  <c r="AK21" i="124"/>
  <c r="AA33" i="124"/>
  <c r="X44" i="124"/>
  <c r="AK41" i="124"/>
  <c r="AH31" i="124"/>
  <c r="AD27" i="124"/>
  <c r="Z23" i="124"/>
  <c r="AK18" i="124"/>
  <c r="AG14" i="124"/>
  <c r="AC10" i="124"/>
  <c r="Z9" i="124"/>
  <c r="AJ20" i="124"/>
  <c r="Z32" i="124"/>
  <c r="W6" i="124"/>
  <c r="AB18" i="124"/>
  <c r="AG29" i="124"/>
  <c r="Y41" i="124"/>
  <c r="AH22" i="124"/>
  <c r="Z10" i="124"/>
  <c r="AE21" i="124"/>
  <c r="AJ32" i="124"/>
  <c r="Y6" i="124"/>
  <c r="Z34" i="124"/>
  <c r="AB10" i="124"/>
  <c r="AG21" i="124"/>
  <c r="Y33" i="124"/>
  <c r="AD6" i="124"/>
  <c r="AH11" i="124"/>
  <c r="W16" i="124"/>
  <c r="AA20" i="124"/>
  <c r="AE24" i="124"/>
  <c r="AI28" i="124"/>
  <c r="X33" i="124"/>
  <c r="AB37" i="124"/>
  <c r="AF41" i="124"/>
  <c r="AJ45" i="124"/>
  <c r="W9" i="124"/>
  <c r="AD13" i="124"/>
  <c r="AH17" i="124"/>
  <c r="W22" i="124"/>
  <c r="AA26" i="124"/>
  <c r="AE30" i="124"/>
  <c r="AI34" i="124"/>
  <c r="X39" i="124"/>
  <c r="AB43" i="124"/>
  <c r="AH39" i="124"/>
  <c r="W44" i="124"/>
  <c r="AB6" i="124"/>
  <c r="AF11" i="124"/>
  <c r="AJ15" i="124"/>
  <c r="Y20" i="124"/>
  <c r="AC24" i="124"/>
  <c r="AG28" i="124"/>
  <c r="AK32" i="124"/>
  <c r="Z37" i="124"/>
  <c r="AD41" i="124"/>
  <c r="AH45" i="124"/>
  <c r="AF8" i="124"/>
  <c r="AA13" i="124"/>
  <c r="AE17" i="124"/>
  <c r="AI21" i="124"/>
  <c r="X26" i="124"/>
  <c r="AB30" i="124"/>
  <c r="AF34" i="124"/>
  <c r="AJ38" i="124"/>
  <c r="Y43" i="124"/>
  <c r="AK11" i="124"/>
  <c r="AA23" i="124"/>
  <c r="AH34" i="124"/>
  <c r="AD42" i="124"/>
  <c r="AD35" i="124"/>
  <c r="Z31" i="124"/>
  <c r="AK26" i="124"/>
  <c r="AG22" i="124"/>
  <c r="AC18" i="124"/>
  <c r="Y14" i="124"/>
  <c r="AG9" i="124"/>
  <c r="AF46" i="124"/>
  <c r="AD46" i="124"/>
  <c r="AJ10" i="124"/>
  <c r="Z22" i="124"/>
  <c r="AG33" i="124"/>
  <c r="AG7" i="124"/>
  <c r="AI19" i="124"/>
  <c r="Y31" i="124"/>
  <c r="AJ42" i="124"/>
  <c r="Z24" i="124"/>
  <c r="AE11" i="124"/>
  <c r="W23" i="124"/>
  <c r="AB34" i="124"/>
  <c r="AC11" i="124"/>
  <c r="AE35" i="124"/>
  <c r="AI11" i="124"/>
  <c r="Y23" i="124"/>
  <c r="AD34" i="124"/>
  <c r="AB7" i="124"/>
  <c r="AA12" i="124"/>
  <c r="AE16" i="124"/>
  <c r="AI20" i="124"/>
  <c r="X25" i="124"/>
  <c r="AB29" i="124"/>
  <c r="AF33" i="124"/>
  <c r="AJ37" i="124"/>
  <c r="Y42" i="124"/>
  <c r="AC46" i="124"/>
  <c r="AE9" i="124"/>
  <c r="W14" i="124"/>
  <c r="AA18" i="124"/>
  <c r="AE22" i="124"/>
  <c r="AI26" i="124"/>
  <c r="X31" i="124"/>
  <c r="AB35" i="124"/>
  <c r="AF39" i="124"/>
  <c r="AJ43" i="124"/>
  <c r="W36" i="124"/>
  <c r="AA40" i="124"/>
  <c r="AE44" i="124"/>
  <c r="Z7" i="124"/>
  <c r="Y12" i="124"/>
  <c r="AC16" i="124"/>
  <c r="AG20" i="124"/>
  <c r="AK24" i="124"/>
  <c r="Z29" i="124"/>
  <c r="AD33" i="124"/>
  <c r="AH37" i="124"/>
  <c r="W42" i="124"/>
  <c r="AA46" i="124"/>
  <c r="AB9" i="124"/>
  <c r="AI13" i="124"/>
  <c r="X18" i="124"/>
  <c r="AB22" i="124"/>
  <c r="AF26" i="124"/>
  <c r="AJ30" i="124"/>
  <c r="Y35" i="124"/>
  <c r="AC39" i="124"/>
  <c r="AG43" i="124"/>
  <c r="AC34" i="124"/>
  <c r="Y30" i="124"/>
  <c r="AJ25" i="124"/>
  <c r="AF21" i="124"/>
  <c r="AB17" i="124"/>
  <c r="AC8" i="124"/>
  <c r="AE45" i="124"/>
  <c r="AC45" i="124"/>
  <c r="Y25" i="124"/>
  <c r="AD36" i="124"/>
  <c r="AF22" i="124"/>
  <c r="AH9" i="124"/>
  <c r="AD14" i="124"/>
  <c r="AI25" i="124"/>
  <c r="AD18" i="124"/>
  <c r="AC13" i="124"/>
  <c r="AH24" i="124"/>
  <c r="X36" i="124"/>
  <c r="AK34" i="124"/>
  <c r="AG30" i="124"/>
  <c r="AC26" i="124"/>
  <c r="Y22" i="124"/>
  <c r="AJ17" i="124"/>
  <c r="AF13" i="124"/>
  <c r="Y9" i="124"/>
  <c r="X46" i="124"/>
  <c r="AK45" i="124"/>
  <c r="AB12" i="124"/>
  <c r="AG23" i="124"/>
  <c r="W35" i="124"/>
  <c r="AF9" i="124"/>
  <c r="Y21" i="124"/>
  <c r="AF32" i="124"/>
  <c r="Z8" i="124"/>
  <c r="W27" i="124"/>
  <c r="W13" i="124"/>
  <c r="AB24" i="124"/>
  <c r="AI35" i="124"/>
  <c r="Z14" i="124"/>
  <c r="W37" i="124"/>
  <c r="Y13" i="124"/>
  <c r="AF24" i="124"/>
  <c r="AK35" i="124"/>
  <c r="Y8" i="124"/>
  <c r="AI12" i="124"/>
  <c r="X17" i="124"/>
  <c r="AB21" i="124"/>
  <c r="AF25" i="124"/>
  <c r="AJ29" i="124"/>
  <c r="Y34" i="124"/>
  <c r="AC38" i="124"/>
  <c r="AG42" i="124"/>
  <c r="AK46" i="124"/>
  <c r="AA10" i="124"/>
  <c r="AE14" i="124"/>
  <c r="AI18" i="124"/>
  <c r="X23" i="124"/>
  <c r="AB27" i="124"/>
  <c r="AF31" i="124"/>
  <c r="AJ35" i="124"/>
  <c r="Y40" i="124"/>
  <c r="AC44" i="124"/>
  <c r="AE36" i="124"/>
  <c r="AI40" i="124"/>
  <c r="X45" i="124"/>
  <c r="W8" i="124"/>
  <c r="AG12" i="124"/>
  <c r="AK16" i="124"/>
  <c r="Z21" i="124"/>
  <c r="AD25" i="124"/>
  <c r="AH29" i="124"/>
  <c r="W34" i="124"/>
  <c r="AA38" i="124"/>
  <c r="AE42" i="124"/>
  <c r="AI46" i="124"/>
  <c r="X10" i="124"/>
  <c r="AB14" i="124"/>
  <c r="AF18" i="124"/>
  <c r="AJ22" i="124"/>
  <c r="Y27" i="124"/>
  <c r="AC31" i="124"/>
  <c r="AG35" i="124"/>
  <c r="AK39" i="124"/>
  <c r="Z44" i="124"/>
  <c r="Z16" i="124"/>
  <c r="AB25" i="124"/>
  <c r="AD26" i="124"/>
  <c r="AA27" i="124"/>
  <c r="AC27" i="124"/>
  <c r="Y18" i="124"/>
  <c r="Z35" i="124"/>
  <c r="AB11" i="124"/>
  <c r="AC28" i="124"/>
  <c r="AD45" i="124"/>
  <c r="AA9" i="124"/>
  <c r="AE26" i="124"/>
  <c r="AF43" i="124"/>
  <c r="AG19" i="124"/>
  <c r="AH36" i="124"/>
  <c r="AH32" i="124"/>
  <c r="AE27" i="124"/>
  <c r="X21" i="124"/>
  <c r="AK37" i="124"/>
  <c r="AF38" i="124"/>
  <c r="AC37" i="124"/>
  <c r="AJ21" i="124"/>
  <c r="AK38" i="124"/>
  <c r="X15" i="124"/>
  <c r="Y32" i="124"/>
  <c r="X37" i="124"/>
  <c r="Z13" i="124"/>
  <c r="AA30" i="124"/>
  <c r="AC23" i="124"/>
  <c r="AD40" i="124"/>
  <c r="AJ33" i="124"/>
  <c r="AE37" i="124"/>
  <c r="AI16" i="124"/>
  <c r="AF12" i="124"/>
  <c r="AC21" i="124"/>
  <c r="AH38" i="124"/>
  <c r="AC22" i="124"/>
  <c r="AD39" i="124"/>
  <c r="AF15" i="124"/>
  <c r="AG32" i="124"/>
  <c r="AF37" i="124"/>
  <c r="AH13" i="124"/>
  <c r="AI30" i="124"/>
  <c r="AK23" i="124"/>
  <c r="W41" i="124"/>
  <c r="AG45" i="124"/>
  <c r="W39" i="124"/>
  <c r="AE12" i="124"/>
  <c r="X24" i="124"/>
  <c r="AD38" i="124"/>
  <c r="AG8" i="124"/>
  <c r="Y26" i="124"/>
  <c r="Z43" i="124"/>
  <c r="AB19" i="124"/>
  <c r="AC36" i="124"/>
  <c r="AB41" i="124"/>
  <c r="AD17" i="124"/>
  <c r="AE34" i="124"/>
  <c r="AF10" i="124"/>
  <c r="AG27" i="124"/>
  <c r="AH44" i="124"/>
  <c r="W45" i="124"/>
  <c r="AF14" i="124"/>
  <c r="AB13" i="124"/>
  <c r="AC30" i="124"/>
  <c r="AF23" i="124"/>
  <c r="AG40" i="124"/>
  <c r="AF45" i="124"/>
  <c r="AH21" i="124"/>
  <c r="AI38" i="124"/>
  <c r="AJ14" i="124"/>
  <c r="AK31" i="124"/>
  <c r="X16" i="124"/>
  <c r="AJ13" i="124"/>
  <c r="AK30" i="124"/>
  <c r="X6" i="124"/>
  <c r="Y24" i="124"/>
  <c r="Z41" i="124"/>
  <c r="Y46" i="124"/>
  <c r="AA22" i="124"/>
  <c r="AB39" i="124"/>
  <c r="AC15" i="124"/>
  <c r="AD32" i="124"/>
  <c r="Z46" i="124"/>
  <c r="AF7" i="124"/>
  <c r="AC35" i="124"/>
  <c r="AI39" i="124"/>
  <c r="AC9" i="124"/>
  <c r="AG26" i="124"/>
  <c r="AH43" i="124"/>
  <c r="AJ19" i="124"/>
  <c r="AK36" i="124"/>
  <c r="AJ41" i="124"/>
  <c r="W18" i="124"/>
  <c r="X35" i="124"/>
  <c r="Y11" i="124"/>
  <c r="Z28" i="124"/>
  <c r="AA45" i="124"/>
  <c r="AJ12" i="124"/>
  <c r="AJ44" i="124"/>
  <c r="AF29" i="124"/>
  <c r="Y15" i="124"/>
  <c r="AI15" i="124"/>
  <c r="AK25" i="124"/>
  <c r="AF17" i="124"/>
  <c r="AG34" i="124"/>
  <c r="AI10" i="124"/>
  <c r="AJ27" i="124"/>
  <c r="AK44" i="124"/>
  <c r="AE8" i="124"/>
  <c r="W26" i="124"/>
  <c r="X43" i="124"/>
  <c r="Y19" i="124"/>
  <c r="Z36" i="124"/>
  <c r="Z42" i="125"/>
  <c r="AB36" i="125"/>
  <c r="AJ28" i="125"/>
  <c r="AH24" i="125"/>
  <c r="AC21" i="125"/>
  <c r="AH18" i="125"/>
  <c r="AG16" i="125"/>
  <c r="Y15" i="125"/>
  <c r="AK13" i="125"/>
  <c r="AC12" i="125"/>
  <c r="AJ10" i="125"/>
  <c r="AD9" i="125"/>
  <c r="AD7" i="125"/>
  <c r="AA27" i="125"/>
  <c r="AC13" i="125"/>
  <c r="AF6" i="125"/>
  <c r="AI43" i="125"/>
  <c r="AG41" i="125"/>
  <c r="AI35" i="125"/>
  <c r="AB28" i="125"/>
  <c r="AG23" i="125"/>
  <c r="W21" i="125"/>
  <c r="AB18" i="125"/>
  <c r="AF16" i="125"/>
  <c r="X15" i="125"/>
  <c r="AE13" i="125"/>
  <c r="AB12" i="125"/>
  <c r="AI10" i="125"/>
  <c r="X9" i="125"/>
  <c r="AC7" i="125"/>
  <c r="Y33" i="125"/>
  <c r="Y23" i="125"/>
  <c r="AD20" i="125"/>
  <c r="AF14" i="125"/>
  <c r="AJ11" i="125"/>
  <c r="Y41" i="125"/>
  <c r="AG33" i="125"/>
  <c r="AI27" i="125"/>
  <c r="AE23" i="125"/>
  <c r="AJ20" i="125"/>
  <c r="AH17" i="125"/>
  <c r="Z16" i="125"/>
  <c r="W15" i="125"/>
  <c r="AD13" i="125"/>
  <c r="AK11" i="125"/>
  <c r="AH10" i="125"/>
  <c r="W9" i="125"/>
  <c r="W7" i="125"/>
  <c r="AD46" i="125"/>
  <c r="Y16" i="125"/>
  <c r="AH8" i="125"/>
  <c r="AK45" i="125"/>
  <c r="X40" i="125"/>
  <c r="AF32" i="125"/>
  <c r="AI25" i="125"/>
  <c r="W23" i="125"/>
  <c r="AI19" i="125"/>
  <c r="AA17" i="125"/>
  <c r="X16" i="125"/>
  <c r="AE14" i="125"/>
  <c r="W13" i="125"/>
  <c r="AI11" i="125"/>
  <c r="AA10" i="125"/>
  <c r="AB8" i="125"/>
  <c r="AE6" i="125"/>
  <c r="AC37" i="125"/>
  <c r="AE31" i="125"/>
  <c r="AK21" i="125"/>
  <c r="Y17" i="125"/>
  <c r="X14" i="125"/>
  <c r="AJ12" i="125"/>
  <c r="AF9" i="125"/>
  <c r="X6" i="125"/>
  <c r="AC45" i="125"/>
  <c r="AK37" i="125"/>
  <c r="X32" i="125"/>
  <c r="AG25" i="125"/>
  <c r="AF22" i="125"/>
  <c r="AC19" i="125"/>
  <c r="Z17" i="125"/>
  <c r="AG15" i="125"/>
  <c r="AD14" i="125"/>
  <c r="AK12" i="125"/>
  <c r="AC11" i="125"/>
  <c r="Z10" i="125"/>
  <c r="AA8" i="125"/>
  <c r="Y6" i="125"/>
  <c r="AJ44" i="125"/>
  <c r="AA25" i="125"/>
  <c r="AA19" i="125"/>
  <c r="AF15" i="125"/>
  <c r="AB11" i="125"/>
  <c r="Z8" i="125"/>
  <c r="AB44" i="125"/>
  <c r="AJ36" i="125"/>
  <c r="AC29" i="125"/>
  <c r="Y25" i="125"/>
  <c r="AE21" i="125"/>
  <c r="AJ18" i="125"/>
  <c r="AH16" i="125"/>
  <c r="AE15" i="125"/>
  <c r="W14" i="125"/>
  <c r="AD12" i="125"/>
  <c r="AA11" i="125"/>
  <c r="AE9" i="125"/>
  <c r="AE7" i="125"/>
  <c r="W6" i="125"/>
  <c r="AF40" i="125"/>
  <c r="AG17" i="125"/>
  <c r="AB10" i="125"/>
  <c r="X24" i="125"/>
  <c r="AK19" i="125"/>
  <c r="AE39" i="125"/>
  <c r="Z11" i="125"/>
  <c r="AD15" i="125"/>
  <c r="AH19" i="125"/>
  <c r="W24" i="125"/>
  <c r="AA28" i="125"/>
  <c r="AE32" i="125"/>
  <c r="AI36" i="125"/>
  <c r="X41" i="125"/>
  <c r="AB45" i="125"/>
  <c r="AJ19" i="125"/>
  <c r="Y24" i="125"/>
  <c r="AC28" i="125"/>
  <c r="AG32" i="125"/>
  <c r="AK36" i="125"/>
  <c r="Z41" i="125"/>
  <c r="AD45" i="125"/>
  <c r="AD28" i="125"/>
  <c r="AH32" i="125"/>
  <c r="W37" i="125"/>
  <c r="AA41" i="125"/>
  <c r="AE45" i="125"/>
  <c r="AC8" i="125"/>
  <c r="X13" i="125"/>
  <c r="AB17" i="125"/>
  <c r="AF21" i="125"/>
  <c r="AJ25" i="125"/>
  <c r="Y30" i="125"/>
  <c r="AC34" i="125"/>
  <c r="AG38" i="125"/>
  <c r="AK42" i="125"/>
  <c r="AD10" i="125"/>
  <c r="AH14" i="125"/>
  <c r="W19" i="125"/>
  <c r="AA23" i="125"/>
  <c r="AE27" i="125"/>
  <c r="AI31" i="125"/>
  <c r="X36" i="125"/>
  <c r="AB40" i="125"/>
  <c r="AF44" i="125"/>
  <c r="Z7" i="125"/>
  <c r="Y12" i="125"/>
  <c r="AC16" i="125"/>
  <c r="AG20" i="125"/>
  <c r="AK24" i="125"/>
  <c r="Z29" i="125"/>
  <c r="AD33" i="125"/>
  <c r="AH37" i="125"/>
  <c r="W42" i="125"/>
  <c r="AA46" i="125"/>
  <c r="AB9" i="125"/>
  <c r="AI13" i="125"/>
  <c r="X18" i="125"/>
  <c r="AB22" i="125"/>
  <c r="AF26" i="125"/>
  <c r="AJ30" i="125"/>
  <c r="Y35" i="125"/>
  <c r="AC39" i="125"/>
  <c r="AG43" i="125"/>
  <c r="Z26" i="125"/>
  <c r="X22" i="125"/>
  <c r="Z18" i="125"/>
  <c r="AD6" i="125"/>
  <c r="AH11" i="125"/>
  <c r="W16" i="125"/>
  <c r="AA20" i="125"/>
  <c r="AE24" i="125"/>
  <c r="AI28" i="125"/>
  <c r="X33" i="125"/>
  <c r="AB37" i="125"/>
  <c r="AF41" i="125"/>
  <c r="AJ45" i="125"/>
  <c r="AC20" i="125"/>
  <c r="AG24" i="125"/>
  <c r="AK28" i="125"/>
  <c r="Z33" i="125"/>
  <c r="AD37" i="125"/>
  <c r="AH41" i="125"/>
  <c r="W46" i="125"/>
  <c r="W29" i="125"/>
  <c r="AA33" i="125"/>
  <c r="AE37" i="125"/>
  <c r="AI41" i="125"/>
  <c r="X46" i="125"/>
  <c r="Y9" i="125"/>
  <c r="AF13" i="125"/>
  <c r="AJ17" i="125"/>
  <c r="Y22" i="125"/>
  <c r="AC26" i="125"/>
  <c r="AG30" i="125"/>
  <c r="AK34" i="125"/>
  <c r="Z39" i="125"/>
  <c r="AD43" i="125"/>
  <c r="W11" i="125"/>
  <c r="AA15" i="125"/>
  <c r="AE19" i="125"/>
  <c r="AI23" i="125"/>
  <c r="X28" i="125"/>
  <c r="AB32" i="125"/>
  <c r="AF36" i="125"/>
  <c r="AJ40" i="125"/>
  <c r="Y45" i="125"/>
  <c r="W8" i="125"/>
  <c r="AG12" i="125"/>
  <c r="AK16" i="125"/>
  <c r="Z21" i="125"/>
  <c r="AD25" i="125"/>
  <c r="AH29" i="125"/>
  <c r="W34" i="125"/>
  <c r="AA38" i="125"/>
  <c r="AE42" i="125"/>
  <c r="AI46" i="125"/>
  <c r="X10" i="125"/>
  <c r="AB14" i="125"/>
  <c r="AF18" i="125"/>
  <c r="AJ22" i="125"/>
  <c r="Y27" i="125"/>
  <c r="AC31" i="125"/>
  <c r="AG35" i="125"/>
  <c r="AK39" i="125"/>
  <c r="Z44" i="125"/>
  <c r="AK29" i="125"/>
  <c r="Z24" i="125"/>
  <c r="AB20" i="125"/>
  <c r="AB7" i="125"/>
  <c r="AA12" i="125"/>
  <c r="AE16" i="125"/>
  <c r="AI20" i="125"/>
  <c r="X25" i="125"/>
  <c r="AB29" i="125"/>
  <c r="AF33" i="125"/>
  <c r="AJ37" i="125"/>
  <c r="Y42" i="125"/>
  <c r="AC46" i="125"/>
  <c r="AK20" i="125"/>
  <c r="Z25" i="125"/>
  <c r="AD29" i="125"/>
  <c r="AH33" i="125"/>
  <c r="W38" i="125"/>
  <c r="AA42" i="125"/>
  <c r="AE46" i="125"/>
  <c r="AE29" i="125"/>
  <c r="AI33" i="125"/>
  <c r="X38" i="125"/>
  <c r="AB42" i="125"/>
  <c r="AF46" i="125"/>
  <c r="AG9" i="125"/>
  <c r="Y14" i="125"/>
  <c r="AC18" i="125"/>
  <c r="AG22" i="125"/>
  <c r="AK26" i="125"/>
  <c r="Z31" i="125"/>
  <c r="AD35" i="125"/>
  <c r="AH39" i="125"/>
  <c r="W44" i="125"/>
  <c r="AA6" i="125"/>
  <c r="AE11" i="125"/>
  <c r="AI15" i="125"/>
  <c r="X20" i="125"/>
  <c r="AB24" i="125"/>
  <c r="AF28" i="125"/>
  <c r="AJ32" i="125"/>
  <c r="Y37" i="125"/>
  <c r="AC41" i="125"/>
  <c r="AG45" i="125"/>
  <c r="AE8" i="125"/>
  <c r="Z13" i="125"/>
  <c r="AD17" i="125"/>
  <c r="AH21" i="125"/>
  <c r="W26" i="125"/>
  <c r="AA30" i="125"/>
  <c r="AE34" i="125"/>
  <c r="AI38" i="125"/>
  <c r="X43" i="125"/>
  <c r="AF10" i="125"/>
  <c r="AJ14" i="125"/>
  <c r="Y19" i="125"/>
  <c r="AC23" i="125"/>
  <c r="AG27" i="125"/>
  <c r="AK31" i="125"/>
  <c r="Z36" i="125"/>
  <c r="AD40" i="125"/>
  <c r="AH44" i="125"/>
  <c r="Z34" i="125"/>
  <c r="AB26" i="125"/>
  <c r="AD22" i="125"/>
  <c r="Y8" i="125"/>
  <c r="AI12" i="125"/>
  <c r="X17" i="125"/>
  <c r="AB21" i="125"/>
  <c r="AF25" i="125"/>
  <c r="AJ29" i="125"/>
  <c r="Y34" i="125"/>
  <c r="AC38" i="125"/>
  <c r="AG42" i="125"/>
  <c r="AK46" i="125"/>
  <c r="AD21" i="125"/>
  <c r="AH25" i="125"/>
  <c r="W30" i="125"/>
  <c r="AA34" i="125"/>
  <c r="AE38" i="125"/>
  <c r="AI42" i="125"/>
  <c r="X30" i="125"/>
  <c r="AB34" i="125"/>
  <c r="AF38" i="125"/>
  <c r="AJ42" i="125"/>
  <c r="AC10" i="125"/>
  <c r="AG14" i="125"/>
  <c r="AK18" i="125"/>
  <c r="Z23" i="125"/>
  <c r="AD27" i="125"/>
  <c r="AH31" i="125"/>
  <c r="W36" i="125"/>
  <c r="AA40" i="125"/>
  <c r="AE44" i="125"/>
  <c r="Y7" i="125"/>
  <c r="X12" i="125"/>
  <c r="AB16" i="125"/>
  <c r="AF20" i="125"/>
  <c r="AJ24" i="125"/>
  <c r="Y29" i="125"/>
  <c r="AC33" i="125"/>
  <c r="AG37" i="125"/>
  <c r="AK41" i="125"/>
  <c r="Z46" i="125"/>
  <c r="AA9" i="125"/>
  <c r="AH13" i="125"/>
  <c r="W18" i="125"/>
  <c r="AA22" i="125"/>
  <c r="AE26" i="125"/>
  <c r="AI30" i="125"/>
  <c r="X35" i="125"/>
  <c r="AB39" i="125"/>
  <c r="AF43" i="125"/>
  <c r="Y11" i="125"/>
  <c r="AC15" i="125"/>
  <c r="AG19" i="125"/>
  <c r="AK23" i="125"/>
  <c r="Z28" i="125"/>
  <c r="AD32" i="125"/>
  <c r="AH36" i="125"/>
  <c r="W41" i="125"/>
  <c r="AA45" i="125"/>
  <c r="AD38" i="125"/>
  <c r="AD30" i="125"/>
  <c r="AF24" i="125"/>
  <c r="AG8" i="125"/>
  <c r="AB13" i="125"/>
  <c r="AF17" i="125"/>
  <c r="AJ21" i="125"/>
  <c r="Y26" i="125"/>
  <c r="AC30" i="125"/>
  <c r="AG34" i="125"/>
  <c r="AK38" i="125"/>
  <c r="Z43" i="125"/>
  <c r="W22" i="125"/>
  <c r="AA26" i="125"/>
  <c r="AE30" i="125"/>
  <c r="AI34" i="125"/>
  <c r="X39" i="125"/>
  <c r="AB43" i="125"/>
  <c r="AF30" i="125"/>
  <c r="AJ34" i="125"/>
  <c r="Y39" i="125"/>
  <c r="AC43" i="125"/>
  <c r="AK10" i="125"/>
  <c r="Z15" i="125"/>
  <c r="AD19" i="125"/>
  <c r="AH23" i="125"/>
  <c r="W28" i="125"/>
  <c r="AA32" i="125"/>
  <c r="AE36" i="125"/>
  <c r="AI40" i="125"/>
  <c r="X45" i="125"/>
  <c r="AG7" i="125"/>
  <c r="AF12" i="125"/>
  <c r="AJ16" i="125"/>
  <c r="Y21" i="125"/>
  <c r="AC25" i="125"/>
  <c r="AG29" i="125"/>
  <c r="AK33" i="125"/>
  <c r="Z38" i="125"/>
  <c r="AD42" i="125"/>
  <c r="AH46" i="125"/>
  <c r="W10" i="125"/>
  <c r="AA14" i="125"/>
  <c r="AE18" i="125"/>
  <c r="AI22" i="125"/>
  <c r="X27" i="125"/>
  <c r="AB31" i="125"/>
  <c r="AF35" i="125"/>
  <c r="AJ39" i="125"/>
  <c r="Y44" i="125"/>
  <c r="AC6" i="125"/>
  <c r="AG11" i="125"/>
  <c r="AK15" i="125"/>
  <c r="Z20" i="125"/>
  <c r="AD24" i="125"/>
  <c r="AH28" i="125"/>
  <c r="W33" i="125"/>
  <c r="AA37" i="125"/>
  <c r="AE41" i="125"/>
  <c r="AI45" i="125"/>
  <c r="AH42" i="125"/>
  <c r="AH34" i="125"/>
  <c r="AH26" i="125"/>
  <c r="AC9" i="125"/>
  <c r="AJ13" i="125"/>
  <c r="Y18" i="125"/>
  <c r="AC22" i="125"/>
  <c r="AG26" i="125"/>
  <c r="AK30" i="125"/>
  <c r="Z35" i="125"/>
  <c r="AD39" i="125"/>
  <c r="AH43" i="125"/>
  <c r="AA18" i="125"/>
  <c r="AE22" i="125"/>
  <c r="AI26" i="125"/>
  <c r="X31" i="125"/>
  <c r="AB35" i="125"/>
  <c r="AF39" i="125"/>
  <c r="AJ43" i="125"/>
  <c r="AJ26" i="125"/>
  <c r="Y31" i="125"/>
  <c r="AC35" i="125"/>
  <c r="AG39" i="125"/>
  <c r="AK43" i="125"/>
  <c r="Z6" i="125"/>
  <c r="AD11" i="125"/>
  <c r="AH15" i="125"/>
  <c r="W20" i="125"/>
  <c r="AA24" i="125"/>
  <c r="AE28" i="125"/>
  <c r="AI32" i="125"/>
  <c r="X37" i="125"/>
  <c r="AB41" i="125"/>
  <c r="AF45" i="125"/>
  <c r="AD8" i="125"/>
  <c r="Y13" i="125"/>
  <c r="AC17" i="125"/>
  <c r="AG21" i="125"/>
  <c r="AK25" i="125"/>
  <c r="Z30" i="125"/>
  <c r="AD34" i="125"/>
  <c r="AH38" i="125"/>
  <c r="W43" i="125"/>
  <c r="AE10" i="125"/>
  <c r="AI14" i="125"/>
  <c r="X19" i="125"/>
  <c r="AB23" i="125"/>
  <c r="AF27" i="125"/>
  <c r="AJ31" i="125"/>
  <c r="Y36" i="125"/>
  <c r="AC40" i="125"/>
  <c r="AG44" i="125"/>
  <c r="AA7" i="125"/>
  <c r="Z12" i="125"/>
  <c r="AD16" i="125"/>
  <c r="AH20" i="125"/>
  <c r="W25" i="125"/>
  <c r="AA29" i="125"/>
  <c r="AE33" i="125"/>
  <c r="AI37" i="125"/>
  <c r="X42" i="125"/>
  <c r="AB46" i="125"/>
  <c r="W39" i="125"/>
  <c r="W31" i="125"/>
  <c r="Y10" i="125"/>
  <c r="AC14" i="125"/>
  <c r="AG18" i="125"/>
  <c r="AK22" i="125"/>
  <c r="Z27" i="125"/>
  <c r="AD31" i="125"/>
  <c r="AH35" i="125"/>
  <c r="W40" i="125"/>
  <c r="AA44" i="125"/>
  <c r="AI18" i="125"/>
  <c r="X23" i="125"/>
  <c r="AB27" i="125"/>
  <c r="AF31" i="125"/>
  <c r="AJ35" i="125"/>
  <c r="Y40" i="125"/>
  <c r="AC44" i="125"/>
  <c r="AC27" i="125"/>
  <c r="AG31" i="125"/>
  <c r="AK35" i="125"/>
  <c r="Z40" i="125"/>
  <c r="AD44" i="125"/>
  <c r="X7" i="125"/>
  <c r="W12" i="125"/>
  <c r="AA16" i="125"/>
  <c r="AE20" i="125"/>
  <c r="AI24" i="125"/>
  <c r="X29" i="125"/>
  <c r="AB33" i="125"/>
  <c r="AF37" i="125"/>
  <c r="AJ41" i="125"/>
  <c r="Y46" i="125"/>
  <c r="Z9" i="125"/>
  <c r="AG13" i="125"/>
  <c r="AK17" i="125"/>
  <c r="Z22" i="125"/>
  <c r="AD26" i="125"/>
  <c r="AH30" i="125"/>
  <c r="W35" i="125"/>
  <c r="AA39" i="125"/>
  <c r="AE43" i="125"/>
  <c r="X11" i="125"/>
  <c r="AB15" i="125"/>
  <c r="AF19" i="125"/>
  <c r="AJ23" i="125"/>
  <c r="Y28" i="125"/>
  <c r="AC32" i="125"/>
  <c r="AG36" i="125"/>
  <c r="AK40" i="125"/>
  <c r="Z45" i="125"/>
  <c r="X8" i="125"/>
  <c r="AH12" i="125"/>
  <c r="W17" i="125"/>
  <c r="AA21" i="125"/>
  <c r="AE25" i="125"/>
  <c r="AI29" i="125"/>
  <c r="X34" i="125"/>
  <c r="AB38" i="125"/>
  <c r="AF42" i="125"/>
  <c r="AJ46" i="125"/>
  <c r="AI17" i="125"/>
  <c r="AA43" i="125"/>
  <c r="AA35" i="125"/>
  <c r="AG10" i="125"/>
  <c r="AK14" i="125"/>
  <c r="Z19" i="125"/>
  <c r="AD23" i="125"/>
  <c r="AH27" i="125"/>
  <c r="W32" i="125"/>
  <c r="AA36" i="125"/>
  <c r="AE40" i="125"/>
  <c r="AI44" i="125"/>
  <c r="AB19" i="125"/>
  <c r="AF23" i="125"/>
  <c r="AJ27" i="125"/>
  <c r="Y32" i="125"/>
  <c r="AC36" i="125"/>
  <c r="AG40" i="125"/>
  <c r="AK44" i="125"/>
  <c r="AK27" i="125"/>
  <c r="Z32" i="125"/>
  <c r="AD36" i="125"/>
  <c r="AH40" i="125"/>
  <c r="W45" i="125"/>
  <c r="AF7" i="125"/>
  <c r="AE12" i="125"/>
  <c r="AI16" i="125"/>
  <c r="X21" i="125"/>
  <c r="AB25" i="125"/>
  <c r="AF29" i="125"/>
  <c r="AJ33" i="125"/>
  <c r="Y38" i="125"/>
  <c r="AC42" i="125"/>
  <c r="AG46" i="125"/>
  <c r="AH9" i="125"/>
  <c r="Z14" i="125"/>
  <c r="AD18" i="125"/>
  <c r="AH22" i="125"/>
  <c r="W27" i="125"/>
  <c r="AA31" i="125"/>
  <c r="AE35" i="125"/>
  <c r="AI39" i="125"/>
  <c r="X44" i="125"/>
  <c r="AB6" i="125"/>
  <c r="AF11" i="125"/>
  <c r="AJ15" i="125"/>
  <c r="Y20" i="125"/>
  <c r="AC24" i="125"/>
  <c r="AG28" i="125"/>
  <c r="AK32" i="125"/>
  <c r="Z37" i="125"/>
  <c r="AD41" i="125"/>
  <c r="AH45" i="125"/>
  <c r="AF8" i="125"/>
  <c r="AA13" i="125"/>
  <c r="AE17" i="125"/>
  <c r="AI21" i="125"/>
  <c r="X26" i="125"/>
  <c r="AB30" i="125"/>
  <c r="AF34" i="125"/>
  <c r="AJ38" i="125"/>
  <c r="Y43" i="125"/>
  <c r="AE45" i="126"/>
  <c r="AA44" i="126"/>
  <c r="AJ42" i="126"/>
  <c r="AB41" i="126"/>
  <c r="Y40" i="126"/>
  <c r="AG38" i="126"/>
  <c r="AC37" i="126"/>
  <c r="W36" i="126"/>
  <c r="AG34" i="126"/>
  <c r="AA33" i="126"/>
  <c r="W32" i="126"/>
  <c r="AE30" i="126"/>
  <c r="AB29" i="126"/>
  <c r="AI27" i="126"/>
  <c r="AC26" i="126"/>
  <c r="Y25" i="126"/>
  <c r="AG23" i="126"/>
  <c r="AD22" i="126"/>
  <c r="AK20" i="126"/>
  <c r="AH19" i="126"/>
  <c r="AA18" i="126"/>
  <c r="AI16" i="126"/>
  <c r="AF15" i="126"/>
  <c r="X14" i="126"/>
  <c r="AJ12" i="126"/>
  <c r="AD11" i="126"/>
  <c r="AC10" i="126"/>
  <c r="Y9" i="126"/>
  <c r="Z8" i="126"/>
  <c r="W7" i="126"/>
  <c r="AA24" i="126"/>
  <c r="AG41" i="126"/>
  <c r="AG46" i="126"/>
  <c r="AD45" i="126"/>
  <c r="AK43" i="126"/>
  <c r="AH42" i="126"/>
  <c r="AA41" i="126"/>
  <c r="W40" i="126"/>
  <c r="AF38" i="126"/>
  <c r="X37" i="126"/>
  <c r="AJ35" i="126"/>
  <c r="AC34" i="126"/>
  <c r="Y33" i="126"/>
  <c r="AH31" i="126"/>
  <c r="AC30" i="126"/>
  <c r="W29" i="126"/>
  <c r="AH27" i="126"/>
  <c r="AA26" i="126"/>
  <c r="X25" i="126"/>
  <c r="AE23" i="126"/>
  <c r="Y22" i="126"/>
  <c r="AJ20" i="126"/>
  <c r="AC19" i="126"/>
  <c r="Z18" i="126"/>
  <c r="AG16" i="126"/>
  <c r="AD15" i="126"/>
  <c r="W14" i="126"/>
  <c r="AE12" i="126"/>
  <c r="AC11" i="126"/>
  <c r="AA10" i="126"/>
  <c r="X9" i="126"/>
  <c r="Y8" i="126"/>
  <c r="AF6" i="126"/>
  <c r="AI25" i="126"/>
  <c r="AF21" i="126"/>
  <c r="AK18" i="126"/>
  <c r="AK14" i="126"/>
  <c r="AA12" i="126"/>
  <c r="AG8" i="126"/>
  <c r="AK42" i="126"/>
  <c r="AB18" i="126"/>
  <c r="AA8" i="126"/>
  <c r="AE46" i="126"/>
  <c r="AB45" i="126"/>
  <c r="AJ43" i="126"/>
  <c r="AC42" i="126"/>
  <c r="Z41" i="126"/>
  <c r="AG39" i="126"/>
  <c r="AD38" i="126"/>
  <c r="W37" i="126"/>
  <c r="AH35" i="126"/>
  <c r="AB34" i="126"/>
  <c r="AI32" i="126"/>
  <c r="AF31" i="126"/>
  <c r="Y30" i="126"/>
  <c r="AJ28" i="126"/>
  <c r="AD27" i="126"/>
  <c r="Y26" i="126"/>
  <c r="AH24" i="126"/>
  <c r="AD23" i="126"/>
  <c r="W22" i="126"/>
  <c r="AI20" i="126"/>
  <c r="AA19" i="126"/>
  <c r="AJ17" i="126"/>
  <c r="AF16" i="126"/>
  <c r="Y15" i="126"/>
  <c r="AK13" i="126"/>
  <c r="AC12" i="126"/>
  <c r="AB11" i="126"/>
  <c r="Y10" i="126"/>
  <c r="W9" i="126"/>
  <c r="AF7" i="126"/>
  <c r="AE6" i="126"/>
  <c r="AD28" i="126"/>
  <c r="Z16" i="126"/>
  <c r="AJ10" i="126"/>
  <c r="AD7" i="126"/>
  <c r="AF45" i="126"/>
  <c r="AG30" i="126"/>
  <c r="Z25" i="126"/>
  <c r="AJ19" i="126"/>
  <c r="AC14" i="126"/>
  <c r="AC9" i="126"/>
  <c r="AD46" i="126"/>
  <c r="W45" i="126"/>
  <c r="AI43" i="126"/>
  <c r="AA42" i="126"/>
  <c r="X41" i="126"/>
  <c r="AF39" i="126"/>
  <c r="Y38" i="126"/>
  <c r="AK36" i="126"/>
  <c r="AC35" i="126"/>
  <c r="Z34" i="126"/>
  <c r="AH32" i="126"/>
  <c r="AD31" i="126"/>
  <c r="X30" i="126"/>
  <c r="AE28" i="126"/>
  <c r="AB27" i="126"/>
  <c r="AJ25" i="126"/>
  <c r="AF24" i="126"/>
  <c r="Z23" i="126"/>
  <c r="AJ21" i="126"/>
  <c r="AD20" i="126"/>
  <c r="Z19" i="126"/>
  <c r="AH17" i="126"/>
  <c r="AE16" i="126"/>
  <c r="W15" i="126"/>
  <c r="AF13" i="126"/>
  <c r="AB12" i="126"/>
  <c r="Z11" i="126"/>
  <c r="AG9" i="126"/>
  <c r="AH8" i="126"/>
  <c r="AE7" i="126"/>
  <c r="AD6" i="126"/>
  <c r="Z27" i="126"/>
  <c r="X23" i="126"/>
  <c r="AB20" i="126"/>
  <c r="AF17" i="126"/>
  <c r="AD13" i="126"/>
  <c r="AF9" i="126"/>
  <c r="Z6" i="126"/>
  <c r="AC44" i="126"/>
  <c r="AF33" i="126"/>
  <c r="AK27" i="126"/>
  <c r="X21" i="126"/>
  <c r="AG15" i="126"/>
  <c r="AH11" i="126"/>
  <c r="W6" i="126"/>
  <c r="AC46" i="126"/>
  <c r="AJ44" i="126"/>
  <c r="AD43" i="126"/>
  <c r="Z42" i="126"/>
  <c r="AH40" i="126"/>
  <c r="AE39" i="126"/>
  <c r="W38" i="126"/>
  <c r="AI36" i="126"/>
  <c r="AB35" i="126"/>
  <c r="AJ33" i="126"/>
  <c r="AG32" i="126"/>
  <c r="Y31" i="126"/>
  <c r="AK29" i="126"/>
  <c r="X46" i="126"/>
  <c r="AI44" i="126"/>
  <c r="AB43" i="126"/>
  <c r="Y42" i="126"/>
  <c r="AF40" i="126"/>
  <c r="Z39" i="126"/>
  <c r="AK37" i="126"/>
  <c r="AD36" i="126"/>
  <c r="AA35" i="126"/>
  <c r="AH33" i="126"/>
  <c r="AE32" i="126"/>
  <c r="X31" i="126"/>
  <c r="AF29" i="126"/>
  <c r="AC28" i="126"/>
  <c r="AJ26" i="126"/>
  <c r="AG25" i="126"/>
  <c r="Z24" i="126"/>
  <c r="AK22" i="126"/>
  <c r="AE21" i="126"/>
  <c r="W20" i="126"/>
  <c r="AI18" i="126"/>
  <c r="AB17" i="126"/>
  <c r="X16" i="126"/>
  <c r="AG14" i="126"/>
  <c r="AB13" i="126"/>
  <c r="AK11" i="126"/>
  <c r="AI10" i="126"/>
  <c r="AE9" i="126"/>
  <c r="AC8" i="126"/>
  <c r="AC7" i="126"/>
  <c r="Y6" i="126"/>
  <c r="AK45" i="126"/>
  <c r="AE44" i="126"/>
  <c r="Z43" i="126"/>
  <c r="AI41" i="126"/>
  <c r="AE40" i="126"/>
  <c r="X39" i="126"/>
  <c r="AJ37" i="126"/>
  <c r="AB36" i="126"/>
  <c r="AK34" i="126"/>
  <c r="AG33" i="126"/>
  <c r="Z32" i="126"/>
  <c r="W31" i="126"/>
  <c r="AD29" i="126"/>
  <c r="AA28" i="126"/>
  <c r="AI26" i="126"/>
  <c r="AB25" i="126"/>
  <c r="Y24" i="126"/>
  <c r="AF22" i="126"/>
  <c r="AC21" i="126"/>
  <c r="AK19" i="126"/>
  <c r="AG18" i="126"/>
  <c r="AA17" i="126"/>
  <c r="AH15" i="126"/>
  <c r="AE14" i="126"/>
  <c r="X13" i="126"/>
  <c r="AI11" i="126"/>
  <c r="AH10" i="126"/>
  <c r="AD9" i="126"/>
  <c r="AB8" i="126"/>
  <c r="AB7" i="126"/>
  <c r="X6" i="126"/>
  <c r="AA40" i="126"/>
  <c r="AK38" i="126"/>
  <c r="AE37" i="126"/>
  <c r="AA36" i="126"/>
  <c r="AI34" i="126"/>
  <c r="X32" i="126"/>
  <c r="AC29" i="126"/>
  <c r="AH26" i="126"/>
  <c r="W24" i="126"/>
  <c r="AE22" i="126"/>
  <c r="Y17" i="126"/>
  <c r="W13" i="126"/>
  <c r="AG10" i="126"/>
  <c r="X7" i="126"/>
  <c r="AC13" i="126"/>
  <c r="AA20" i="126"/>
  <c r="AK26" i="126"/>
  <c r="AI33" i="126"/>
  <c r="AG40" i="126"/>
  <c r="Y16" i="126"/>
  <c r="W23" i="126"/>
  <c r="AJ29" i="126"/>
  <c r="AE36" i="126"/>
  <c r="AC43" i="126"/>
  <c r="W12" i="126"/>
  <c r="AJ18" i="126"/>
  <c r="AH25" i="126"/>
  <c r="AF32" i="126"/>
  <c r="AD39" i="126"/>
  <c r="Y46" i="126"/>
  <c r="W11" i="126"/>
  <c r="AA15" i="126"/>
  <c r="AE19" i="126"/>
  <c r="AI23" i="126"/>
  <c r="X28" i="126"/>
  <c r="AB32" i="126"/>
  <c r="AF36" i="126"/>
  <c r="AJ40" i="126"/>
  <c r="Y45" i="126"/>
  <c r="AE8" i="126"/>
  <c r="Z13" i="126"/>
  <c r="AD17" i="126"/>
  <c r="AH21" i="126"/>
  <c r="W26" i="126"/>
  <c r="AA30" i="126"/>
  <c r="AE34" i="126"/>
  <c r="AI38" i="126"/>
  <c r="X43" i="126"/>
  <c r="AF10" i="126"/>
  <c r="AJ14" i="126"/>
  <c r="Y19" i="126"/>
  <c r="AC23" i="126"/>
  <c r="AG27" i="126"/>
  <c r="AK31" i="126"/>
  <c r="Z36" i="126"/>
  <c r="AD40" i="126"/>
  <c r="AH44" i="126"/>
  <c r="AE24" i="126"/>
  <c r="Y14" i="126"/>
  <c r="W21" i="126"/>
  <c r="AJ27" i="126"/>
  <c r="AH34" i="126"/>
  <c r="AF41" i="126"/>
  <c r="Z10" i="126"/>
  <c r="X17" i="126"/>
  <c r="AH23" i="126"/>
  <c r="AF30" i="126"/>
  <c r="AD37" i="126"/>
  <c r="AB44" i="126"/>
  <c r="AK12" i="126"/>
  <c r="AI19" i="126"/>
  <c r="AG26" i="126"/>
  <c r="AB33" i="126"/>
  <c r="Z40" i="126"/>
  <c r="AA6" i="126"/>
  <c r="AE11" i="126"/>
  <c r="AI15" i="126"/>
  <c r="X20" i="126"/>
  <c r="AB24" i="126"/>
  <c r="AF28" i="126"/>
  <c r="AJ32" i="126"/>
  <c r="Y37" i="126"/>
  <c r="AC41" i="126"/>
  <c r="AG45" i="126"/>
  <c r="AA9" i="126"/>
  <c r="AH13" i="126"/>
  <c r="W18" i="126"/>
  <c r="AA22" i="126"/>
  <c r="AE26" i="126"/>
  <c r="AI30" i="126"/>
  <c r="X35" i="126"/>
  <c r="AB39" i="126"/>
  <c r="AF43" i="126"/>
  <c r="Y11" i="126"/>
  <c r="AC15" i="126"/>
  <c r="AG19" i="126"/>
  <c r="AK23" i="126"/>
  <c r="Z28" i="126"/>
  <c r="AD32" i="126"/>
  <c r="AH36" i="126"/>
  <c r="W41" i="126"/>
  <c r="AA45" i="126"/>
  <c r="Z31" i="126"/>
  <c r="X15" i="126"/>
  <c r="AK21" i="126"/>
  <c r="AI28" i="126"/>
  <c r="AD35" i="126"/>
  <c r="AB42" i="126"/>
  <c r="AK10" i="126"/>
  <c r="AI17" i="126"/>
  <c r="AG24" i="126"/>
  <c r="AE31" i="126"/>
  <c r="AC38" i="126"/>
  <c r="X45" i="126"/>
  <c r="AJ13" i="126"/>
  <c r="AE20" i="126"/>
  <c r="AC27" i="126"/>
  <c r="AA34" i="126"/>
  <c r="Y41" i="126"/>
  <c r="Y7" i="126"/>
  <c r="X12" i="126"/>
  <c r="AB16" i="126"/>
  <c r="AF20" i="126"/>
  <c r="AJ24" i="126"/>
  <c r="Y29" i="126"/>
  <c r="AC33" i="126"/>
  <c r="AG37" i="126"/>
  <c r="AK41" i="126"/>
  <c r="Z46" i="126"/>
  <c r="W10" i="126"/>
  <c r="AA14" i="126"/>
  <c r="AE18" i="126"/>
  <c r="AI22" i="126"/>
  <c r="X27" i="126"/>
  <c r="AB31" i="126"/>
  <c r="AF35" i="126"/>
  <c r="AJ39" i="126"/>
  <c r="Y44" i="126"/>
  <c r="AC6" i="126"/>
  <c r="AG11" i="126"/>
  <c r="AK15" i="126"/>
  <c r="Z20" i="126"/>
  <c r="AD24" i="126"/>
  <c r="AH28" i="126"/>
  <c r="W33" i="126"/>
  <c r="AA37" i="126"/>
  <c r="AE41" i="126"/>
  <c r="AI45" i="126"/>
  <c r="W16" i="126"/>
  <c r="AG22" i="126"/>
  <c r="AE29" i="126"/>
  <c r="AC36" i="126"/>
  <c r="AA43" i="126"/>
  <c r="AJ11" i="126"/>
  <c r="AH18" i="126"/>
  <c r="AF25" i="126"/>
  <c r="AA32" i="126"/>
  <c r="Y39" i="126"/>
  <c r="W46" i="126"/>
  <c r="AF14" i="126"/>
  <c r="AD21" i="126"/>
  <c r="AB28" i="126"/>
  <c r="Z35" i="126"/>
  <c r="AJ41" i="126"/>
  <c r="AG7" i="126"/>
  <c r="AF12" i="126"/>
  <c r="AJ16" i="126"/>
  <c r="Y21" i="126"/>
  <c r="AC25" i="126"/>
  <c r="AG29" i="126"/>
  <c r="AK33" i="126"/>
  <c r="Z38" i="126"/>
  <c r="AD42" i="126"/>
  <c r="AH46" i="126"/>
  <c r="AE10" i="126"/>
  <c r="AI14" i="126"/>
  <c r="X19" i="126"/>
  <c r="AB23" i="126"/>
  <c r="AF27" i="126"/>
  <c r="AJ31" i="126"/>
  <c r="Y36" i="126"/>
  <c r="AC40" i="126"/>
  <c r="AG44" i="126"/>
  <c r="AA7" i="126"/>
  <c r="Z12" i="126"/>
  <c r="AD16" i="126"/>
  <c r="AH20" i="126"/>
  <c r="W25" i="126"/>
  <c r="AA29" i="126"/>
  <c r="AE33" i="126"/>
  <c r="AI37" i="126"/>
  <c r="X42" i="126"/>
  <c r="AB46" i="126"/>
  <c r="AH16" i="126"/>
  <c r="AF23" i="126"/>
  <c r="AD30" i="126"/>
  <c r="AB37" i="126"/>
  <c r="W44" i="126"/>
  <c r="AI12" i="126"/>
  <c r="AD19" i="126"/>
  <c r="AB26" i="126"/>
  <c r="Z33" i="126"/>
  <c r="X40" i="126"/>
  <c r="AK46" i="126"/>
  <c r="AE15" i="126"/>
  <c r="AC22" i="126"/>
  <c r="X29" i="126"/>
  <c r="AK35" i="126"/>
  <c r="AI42" i="126"/>
  <c r="AD8" i="126"/>
  <c r="Y13" i="126"/>
  <c r="AC17" i="126"/>
  <c r="AG21" i="126"/>
  <c r="AK25" i="126"/>
  <c r="Z30" i="126"/>
  <c r="AD34" i="126"/>
  <c r="AH38" i="126"/>
  <c r="W43" i="126"/>
  <c r="X11" i="126"/>
  <c r="AB15" i="126"/>
  <c r="AF19" i="126"/>
  <c r="AJ23" i="126"/>
  <c r="Y28" i="126"/>
  <c r="AC32" i="126"/>
  <c r="AG36" i="126"/>
  <c r="AK40" i="126"/>
  <c r="Z45" i="126"/>
  <c r="X8" i="126"/>
  <c r="AH12" i="126"/>
  <c r="W17" i="126"/>
  <c r="AA21" i="126"/>
  <c r="AE25" i="126"/>
  <c r="AI29" i="126"/>
  <c r="X34" i="126"/>
  <c r="AB38" i="126"/>
  <c r="AF42" i="126"/>
  <c r="AJ46" i="126"/>
  <c r="AG17" i="126"/>
  <c r="AK44" i="126"/>
  <c r="AE13" i="126"/>
  <c r="AC20" i="126"/>
  <c r="AA27" i="126"/>
  <c r="Y34" i="126"/>
  <c r="AI40" i="126"/>
  <c r="AA16" i="126"/>
  <c r="Y23" i="126"/>
  <c r="W30" i="126"/>
  <c r="AJ36" i="126"/>
  <c r="AH43" i="126"/>
  <c r="Z9" i="126"/>
  <c r="AG13" i="126"/>
  <c r="AK17" i="126"/>
  <c r="Z22" i="126"/>
  <c r="AD26" i="126"/>
  <c r="AH30" i="126"/>
  <c r="W35" i="126"/>
  <c r="AA39" i="126"/>
  <c r="AE43" i="126"/>
  <c r="AB6" i="126"/>
  <c r="AF11" i="126"/>
  <c r="AJ15" i="126"/>
  <c r="Y20" i="126"/>
  <c r="AC24" i="126"/>
  <c r="AG28" i="126"/>
  <c r="AK32" i="126"/>
  <c r="Z37" i="126"/>
  <c r="AD41" i="126"/>
  <c r="AH45" i="126"/>
  <c r="AF8" i="126"/>
  <c r="AA13" i="126"/>
  <c r="AE17" i="126"/>
  <c r="AI21" i="126"/>
  <c r="X26" i="126"/>
  <c r="AF34" i="126"/>
  <c r="AJ38" i="126"/>
  <c r="Y43" i="126"/>
  <c r="AC18" i="126"/>
  <c r="AA25" i="126"/>
  <c r="Y32" i="126"/>
  <c r="W39" i="126"/>
  <c r="AJ45" i="126"/>
  <c r="AD14" i="126"/>
  <c r="AB21" i="126"/>
  <c r="W28" i="126"/>
  <c r="AJ34" i="126"/>
  <c r="AH41" i="126"/>
  <c r="AB10" i="126"/>
  <c r="Z17" i="126"/>
  <c r="X24" i="126"/>
  <c r="AK30" i="126"/>
  <c r="AF37" i="126"/>
  <c r="AD44" i="126"/>
  <c r="AH9" i="126"/>
  <c r="Z14" i="126"/>
  <c r="AD18" i="126"/>
  <c r="AH22" i="126"/>
  <c r="W27" i="126"/>
  <c r="AA31" i="126"/>
  <c r="AE35" i="126"/>
  <c r="AI39" i="126"/>
  <c r="X44" i="126"/>
  <c r="Z7" i="126"/>
  <c r="Y12" i="126"/>
  <c r="AC16" i="126"/>
  <c r="AG20" i="126"/>
  <c r="AK24" i="126"/>
  <c r="Z29" i="126"/>
  <c r="AD33" i="126"/>
  <c r="AH37" i="126"/>
  <c r="W42" i="126"/>
  <c r="AA46" i="126"/>
  <c r="AB9" i="126"/>
  <c r="AI13" i="126"/>
  <c r="X18" i="126"/>
  <c r="AB22" i="126"/>
  <c r="AF26" i="126"/>
  <c r="AJ30" i="126"/>
  <c r="Y35" i="126"/>
  <c r="AC39" i="126"/>
  <c r="AG43" i="126"/>
  <c r="AD12" i="126"/>
  <c r="AB19" i="126"/>
  <c r="AK28" i="126"/>
  <c r="AC45" i="126"/>
  <c r="AB40" i="126"/>
  <c r="W34" i="126"/>
  <c r="Y27" i="126"/>
  <c r="X33" i="126"/>
  <c r="Z15" i="126"/>
  <c r="Z26" i="126"/>
  <c r="AI35" i="126"/>
  <c r="AD10" i="126"/>
  <c r="AF44" i="126"/>
  <c r="AA38" i="126"/>
  <c r="AB30" i="126"/>
  <c r="AG42" i="126"/>
  <c r="AD25" i="126"/>
  <c r="AH14" i="126"/>
  <c r="W8" i="126"/>
  <c r="AE42" i="126"/>
  <c r="AC31" i="126"/>
  <c r="AI31" i="126"/>
  <c r="X38" i="126"/>
  <c r="AA11" i="126"/>
  <c r="W19" i="126"/>
  <c r="AG12" i="126"/>
  <c r="AI46" i="126"/>
  <c r="AG35" i="126"/>
  <c r="AG31" i="126"/>
  <c r="AH39" i="126"/>
  <c r="Y18" i="126"/>
  <c r="AA23" i="126"/>
  <c r="AK16" i="126"/>
  <c r="X10" i="126"/>
  <c r="AK39" i="126"/>
  <c r="AF46" i="126"/>
  <c r="AI24" i="126"/>
  <c r="AE27" i="126"/>
  <c r="Z21" i="126"/>
  <c r="AB14" i="126"/>
  <c r="Z44" i="126"/>
  <c r="AF18" i="126"/>
  <c r="X22" i="126"/>
  <c r="AE38" i="126"/>
  <c r="X36" i="126"/>
  <c r="AH29" i="126"/>
  <c r="AJ22" i="126"/>
  <c r="AI43" i="127"/>
  <c r="AF38" i="127"/>
  <c r="X35" i="127"/>
  <c r="AF31" i="127"/>
  <c r="AA28" i="127"/>
  <c r="AH24" i="127"/>
  <c r="AC21" i="127"/>
  <c r="W18" i="127"/>
  <c r="AE14" i="127"/>
  <c r="Z11" i="127"/>
  <c r="W7" i="127"/>
  <c r="Y36" i="127"/>
  <c r="AC46" i="127"/>
  <c r="AI42" i="127"/>
  <c r="AJ37" i="127"/>
  <c r="AB34" i="127"/>
  <c r="W31" i="127"/>
  <c r="AF27" i="127"/>
  <c r="Y24" i="127"/>
  <c r="AI20" i="127"/>
  <c r="AA17" i="127"/>
  <c r="AK13" i="127"/>
  <c r="AE10" i="127"/>
  <c r="X6" i="127"/>
  <c r="AB29" i="127"/>
  <c r="AF15" i="127"/>
  <c r="AB8" i="127"/>
  <c r="AG42" i="127"/>
  <c r="AE37" i="127"/>
  <c r="Z34" i="127"/>
  <c r="AI30" i="127"/>
  <c r="AB27" i="127"/>
  <c r="W24" i="127"/>
  <c r="AD20" i="127"/>
  <c r="Y17" i="127"/>
  <c r="AH13" i="127"/>
  <c r="AA10" i="127"/>
  <c r="AG32" i="127"/>
  <c r="AA41" i="127"/>
  <c r="AK36" i="127"/>
  <c r="AF33" i="127"/>
  <c r="X30" i="127"/>
  <c r="AH26" i="127"/>
  <c r="AB23" i="127"/>
  <c r="AJ19" i="127"/>
  <c r="AE16" i="127"/>
  <c r="W13" i="127"/>
  <c r="AD9" i="127"/>
  <c r="AI25" i="127"/>
  <c r="AD22" i="127"/>
  <c r="X19" i="127"/>
  <c r="AA12" i="127"/>
  <c r="AD46" i="127"/>
  <c r="Y41" i="127"/>
  <c r="AI36" i="127"/>
  <c r="AA33" i="127"/>
  <c r="AK29" i="127"/>
  <c r="AE26" i="127"/>
  <c r="X23" i="127"/>
  <c r="AH19" i="127"/>
  <c r="Z16" i="127"/>
  <c r="AJ12" i="127"/>
  <c r="AA9" i="127"/>
  <c r="AD45" i="127"/>
  <c r="AB45" i="127"/>
  <c r="AG39" i="127"/>
  <c r="AJ35" i="127"/>
  <c r="AE32" i="127"/>
  <c r="W29" i="127"/>
  <c r="AG25" i="127"/>
  <c r="AA22" i="127"/>
  <c r="AI18" i="127"/>
  <c r="AD15" i="127"/>
  <c r="AK11" i="127"/>
  <c r="Z8" i="127"/>
  <c r="AB44" i="127"/>
  <c r="AK38" i="127"/>
  <c r="AA35" i="127"/>
  <c r="AJ31" i="127"/>
  <c r="AC28" i="127"/>
  <c r="X25" i="127"/>
  <c r="AE21" i="127"/>
  <c r="Z18" i="127"/>
  <c r="AI14" i="127"/>
  <c r="AB11" i="127"/>
  <c r="AB7" i="127"/>
  <c r="Y40" i="127"/>
  <c r="W6" i="127"/>
  <c r="AJ13" i="127"/>
  <c r="AG20" i="127"/>
  <c r="AC27" i="127"/>
  <c r="AA34" i="127"/>
  <c r="AH42" i="127"/>
  <c r="AG10" i="127"/>
  <c r="AD17" i="127"/>
  <c r="Z24" i="127"/>
  <c r="X31" i="127"/>
  <c r="AK37" i="127"/>
  <c r="AB6" i="127"/>
  <c r="X14" i="127"/>
  <c r="AK20" i="127"/>
  <c r="AI27" i="127"/>
  <c r="AG34" i="127"/>
  <c r="X43" i="127"/>
  <c r="AI10" i="127"/>
  <c r="AG17" i="127"/>
  <c r="AE24" i="127"/>
  <c r="AB31" i="127"/>
  <c r="AC38" i="127"/>
  <c r="AE6" i="127"/>
  <c r="AC14" i="127"/>
  <c r="Z21" i="127"/>
  <c r="AK27" i="127"/>
  <c r="AI34" i="127"/>
  <c r="AF43" i="127"/>
  <c r="X11" i="127"/>
  <c r="AI17" i="127"/>
  <c r="AG24" i="127"/>
  <c r="AE31" i="127"/>
  <c r="AE38" i="127"/>
  <c r="AA42" i="127"/>
  <c r="W39" i="127"/>
  <c r="AJ45" i="127"/>
  <c r="AE42" i="127"/>
  <c r="Z6" i="127"/>
  <c r="AD11" i="127"/>
  <c r="AH15" i="127"/>
  <c r="W20" i="127"/>
  <c r="AA24" i="127"/>
  <c r="AE28" i="127"/>
  <c r="AI32" i="127"/>
  <c r="X37" i="127"/>
  <c r="AB41" i="127"/>
  <c r="AF45" i="127"/>
  <c r="AD8" i="127"/>
  <c r="Y13" i="127"/>
  <c r="AC17" i="127"/>
  <c r="AG21" i="127"/>
  <c r="AK25" i="127"/>
  <c r="Z30" i="127"/>
  <c r="AD34" i="127"/>
  <c r="AH38" i="127"/>
  <c r="W43" i="127"/>
  <c r="AF10" i="127"/>
  <c r="AJ14" i="127"/>
  <c r="Y19" i="127"/>
  <c r="AC23" i="127"/>
  <c r="AG27" i="127"/>
  <c r="AK31" i="127"/>
  <c r="Z36" i="127"/>
  <c r="AD40" i="127"/>
  <c r="AH44" i="127"/>
  <c r="AE15" i="127"/>
  <c r="Z40" i="127"/>
  <c r="AF22" i="127"/>
  <c r="AB36" i="127"/>
  <c r="AD12" i="127"/>
  <c r="Z26" i="127"/>
  <c r="AE40" i="127"/>
  <c r="AK22" i="127"/>
  <c r="AD36" i="127"/>
  <c r="Z7" i="127"/>
  <c r="AF14" i="127"/>
  <c r="AD21" i="127"/>
  <c r="AB28" i="127"/>
  <c r="Z35" i="127"/>
  <c r="AJ43" i="127"/>
  <c r="AC11" i="127"/>
  <c r="AA18" i="127"/>
  <c r="Y25" i="127"/>
  <c r="W32" i="127"/>
  <c r="Y39" i="127"/>
  <c r="AD7" i="127"/>
  <c r="W15" i="127"/>
  <c r="AJ21" i="127"/>
  <c r="AG28" i="127"/>
  <c r="AC35" i="127"/>
  <c r="AD44" i="127"/>
  <c r="AH11" i="127"/>
  <c r="AE18" i="127"/>
  <c r="AA25" i="127"/>
  <c r="Y32" i="127"/>
  <c r="AD39" i="127"/>
  <c r="W8" i="127"/>
  <c r="Y15" i="127"/>
  <c r="W22" i="127"/>
  <c r="AJ28" i="127"/>
  <c r="AH35" i="127"/>
  <c r="AI44" i="127"/>
  <c r="AJ11" i="127"/>
  <c r="AH18" i="127"/>
  <c r="AF25" i="127"/>
  <c r="AC32" i="127"/>
  <c r="AF39" i="127"/>
  <c r="Z43" i="127"/>
  <c r="AJ39" i="127"/>
  <c r="AF46" i="127"/>
  <c r="AB43" i="127"/>
  <c r="X7" i="127"/>
  <c r="W12" i="127"/>
  <c r="AA16" i="127"/>
  <c r="AE20" i="127"/>
  <c r="AI24" i="127"/>
  <c r="X29" i="127"/>
  <c r="AB33" i="127"/>
  <c r="AF37" i="127"/>
  <c r="AJ41" i="127"/>
  <c r="Y46" i="127"/>
  <c r="Z9" i="127"/>
  <c r="AG13" i="127"/>
  <c r="AK17" i="127"/>
  <c r="Z22" i="127"/>
  <c r="AD26" i="127"/>
  <c r="AH30" i="127"/>
  <c r="W35" i="127"/>
  <c r="AA39" i="127"/>
  <c r="AE43" i="127"/>
  <c r="Y11" i="127"/>
  <c r="AC15" i="127"/>
  <c r="AG19" i="127"/>
  <c r="AK23" i="127"/>
  <c r="Z28" i="127"/>
  <c r="AD32" i="127"/>
  <c r="AH36" i="127"/>
  <c r="W41" i="127"/>
  <c r="AA45" i="127"/>
  <c r="AA8" i="127"/>
  <c r="Z29" i="127"/>
  <c r="AK35" i="127"/>
  <c r="AC45" i="127"/>
  <c r="AB12" i="127"/>
  <c r="Z19" i="127"/>
  <c r="W26" i="127"/>
  <c r="AH32" i="127"/>
  <c r="AG8" i="127"/>
  <c r="AJ15" i="127"/>
  <c r="AD29" i="127"/>
  <c r="W46" i="127"/>
  <c r="AB19" i="127"/>
  <c r="X33" i="127"/>
  <c r="W9" i="127"/>
  <c r="X16" i="127"/>
  <c r="AH29" i="127"/>
  <c r="AC9" i="127"/>
  <c r="AC16" i="127"/>
  <c r="Y23" i="127"/>
  <c r="W30" i="127"/>
  <c r="AJ36" i="127"/>
  <c r="AK46" i="127"/>
  <c r="Z13" i="127"/>
  <c r="AK19" i="127"/>
  <c r="AI26" i="127"/>
  <c r="AG33" i="127"/>
  <c r="AH41" i="127"/>
  <c r="AF9" i="127"/>
  <c r="AG16" i="127"/>
  <c r="AE23" i="127"/>
  <c r="AC30" i="127"/>
  <c r="Z37" i="127"/>
  <c r="AC13" i="127"/>
  <c r="AA20" i="127"/>
  <c r="X27" i="127"/>
  <c r="AI33" i="127"/>
  <c r="W42" i="127"/>
  <c r="Y10" i="127"/>
  <c r="AK16" i="127"/>
  <c r="AG23" i="127"/>
  <c r="AE30" i="127"/>
  <c r="AC37" i="127"/>
  <c r="AE13" i="127"/>
  <c r="AC20" i="127"/>
  <c r="AA27" i="127"/>
  <c r="Y34" i="127"/>
  <c r="Z42" i="127"/>
  <c r="AJ44" i="127"/>
  <c r="AF41" i="127"/>
  <c r="AA38" i="127"/>
  <c r="W45" i="127"/>
  <c r="AC8" i="127"/>
  <c r="X13" i="127"/>
  <c r="AB17" i="127"/>
  <c r="AF21" i="127"/>
  <c r="AJ25" i="127"/>
  <c r="Y30" i="127"/>
  <c r="AC34" i="127"/>
  <c r="AG38" i="127"/>
  <c r="AK42" i="127"/>
  <c r="AD10" i="127"/>
  <c r="AH14" i="127"/>
  <c r="W19" i="127"/>
  <c r="AA23" i="127"/>
  <c r="AE27" i="127"/>
  <c r="AI31" i="127"/>
  <c r="X36" i="127"/>
  <c r="AB40" i="127"/>
  <c r="AF44" i="127"/>
  <c r="AA7" i="127"/>
  <c r="Z12" i="127"/>
  <c r="AD16" i="127"/>
  <c r="AH20" i="127"/>
  <c r="W25" i="127"/>
  <c r="AA29" i="127"/>
  <c r="AE33" i="127"/>
  <c r="AI37" i="127"/>
  <c r="X42" i="127"/>
  <c r="AB46" i="127"/>
  <c r="AH25" i="127"/>
  <c r="AF32" i="127"/>
  <c r="X40" i="127"/>
  <c r="AE8" i="127"/>
  <c r="AG15" i="127"/>
  <c r="AE22" i="127"/>
  <c r="AC29" i="127"/>
  <c r="AA36" i="127"/>
  <c r="AE45" i="127"/>
  <c r="AC12" i="127"/>
  <c r="AA19" i="127"/>
  <c r="Y26" i="127"/>
  <c r="AK32" i="127"/>
  <c r="AC40" i="127"/>
  <c r="AH8" i="127"/>
  <c r="W16" i="127"/>
  <c r="AI22" i="127"/>
  <c r="AE29" i="127"/>
  <c r="AC36" i="127"/>
  <c r="AB10" i="127"/>
  <c r="Z17" i="127"/>
  <c r="X24" i="127"/>
  <c r="AK30" i="127"/>
  <c r="AH37" i="127"/>
  <c r="Y6" i="127"/>
  <c r="W14" i="127"/>
  <c r="AJ20" i="127"/>
  <c r="AH27" i="127"/>
  <c r="AE34" i="127"/>
  <c r="AJ42" i="127"/>
  <c r="AH10" i="127"/>
  <c r="AF17" i="127"/>
  <c r="AC24" i="127"/>
  <c r="Y31" i="127"/>
  <c r="W38" i="127"/>
  <c r="AD6" i="127"/>
  <c r="AA14" i="127"/>
  <c r="W21" i="127"/>
  <c r="AJ27" i="127"/>
  <c r="AH34" i="127"/>
  <c r="AC43" i="127"/>
  <c r="AJ10" i="127"/>
  <c r="AH17" i="127"/>
  <c r="AF24" i="127"/>
  <c r="AD31" i="127"/>
  <c r="AD38" i="127"/>
  <c r="AF6" i="127"/>
  <c r="AD14" i="127"/>
  <c r="AB21" i="127"/>
  <c r="Y28" i="127"/>
  <c r="AJ34" i="127"/>
  <c r="AH43" i="127"/>
  <c r="AH45" i="127"/>
  <c r="AB42" i="127"/>
  <c r="X39" i="127"/>
  <c r="AK45" i="127"/>
  <c r="Y9" i="127"/>
  <c r="AF13" i="127"/>
  <c r="AJ17" i="127"/>
  <c r="Y22" i="127"/>
  <c r="AC26" i="127"/>
  <c r="AG30" i="127"/>
  <c r="AK34" i="127"/>
  <c r="Z39" i="127"/>
  <c r="AD43" i="127"/>
  <c r="W11" i="127"/>
  <c r="AA15" i="127"/>
  <c r="AE19" i="127"/>
  <c r="AI23" i="127"/>
  <c r="X28" i="127"/>
  <c r="AB32" i="127"/>
  <c r="AF36" i="127"/>
  <c r="AJ40" i="127"/>
  <c r="Y45" i="127"/>
  <c r="X8" i="127"/>
  <c r="AH12" i="127"/>
  <c r="W17" i="127"/>
  <c r="AA21" i="127"/>
  <c r="AE25" i="127"/>
  <c r="AI29" i="127"/>
  <c r="X34" i="127"/>
  <c r="AB38" i="127"/>
  <c r="AF42" i="127"/>
  <c r="AJ46" i="127"/>
  <c r="AA11" i="127"/>
  <c r="Y18" i="127"/>
  <c r="AK24" i="127"/>
  <c r="AG31" i="127"/>
  <c r="AI38" i="127"/>
  <c r="AC7" i="127"/>
  <c r="AK14" i="127"/>
  <c r="AH21" i="127"/>
  <c r="AD28" i="127"/>
  <c r="AB35" i="127"/>
  <c r="AC44" i="127"/>
  <c r="AF11" i="127"/>
  <c r="AB18" i="127"/>
  <c r="Z25" i="127"/>
  <c r="X32" i="127"/>
  <c r="AB39" i="127"/>
  <c r="AE7" i="127"/>
  <c r="X15" i="127"/>
  <c r="AK21" i="127"/>
  <c r="AI28" i="127"/>
  <c r="AF35" i="127"/>
  <c r="AG44" i="127"/>
  <c r="AI11" i="127"/>
  <c r="AG18" i="127"/>
  <c r="AD25" i="127"/>
  <c r="Z32" i="127"/>
  <c r="AE39" i="127"/>
  <c r="Y8" i="127"/>
  <c r="AB15" i="127"/>
  <c r="X22" i="127"/>
  <c r="AK28" i="127"/>
  <c r="AI35" i="127"/>
  <c r="Z45" i="127"/>
  <c r="AE46" i="127"/>
  <c r="AA43" i="127"/>
  <c r="W40" i="127"/>
  <c r="AI46" i="127"/>
  <c r="AG9" i="127"/>
  <c r="Y14" i="127"/>
  <c r="AC18" i="127"/>
  <c r="AG22" i="127"/>
  <c r="AK26" i="127"/>
  <c r="Z31" i="127"/>
  <c r="AD35" i="127"/>
  <c r="AH39" i="127"/>
  <c r="W44" i="127"/>
  <c r="AA6" i="127"/>
  <c r="AE11" i="127"/>
  <c r="AI15" i="127"/>
  <c r="X20" i="127"/>
  <c r="AB24" i="127"/>
  <c r="AF28" i="127"/>
  <c r="AJ32" i="127"/>
  <c r="Y37" i="127"/>
  <c r="AC41" i="127"/>
  <c r="AG45" i="127"/>
  <c r="AF8" i="127"/>
  <c r="AA13" i="127"/>
  <c r="AE17" i="127"/>
  <c r="AI21" i="127"/>
  <c r="X26" i="127"/>
  <c r="AB30" i="127"/>
  <c r="AF34" i="127"/>
  <c r="AJ38" i="127"/>
  <c r="Y43" i="127"/>
  <c r="AK12" i="127"/>
  <c r="AI19" i="127"/>
  <c r="AG26" i="127"/>
  <c r="AD33" i="127"/>
  <c r="Z41" i="127"/>
  <c r="AE9" i="127"/>
  <c r="AF16" i="127"/>
  <c r="AD23" i="127"/>
  <c r="AA30" i="127"/>
  <c r="W37" i="127"/>
  <c r="AB13" i="127"/>
  <c r="Y20" i="127"/>
  <c r="AJ26" i="127"/>
  <c r="AH33" i="127"/>
  <c r="AI41" i="127"/>
  <c r="W10" i="127"/>
  <c r="AH16" i="127"/>
  <c r="AF23" i="127"/>
  <c r="AD30" i="127"/>
  <c r="AB37" i="127"/>
  <c r="AD13" i="127"/>
  <c r="AB20" i="127"/>
  <c r="Z27" i="127"/>
  <c r="W34" i="127"/>
  <c r="Y42" i="127"/>
  <c r="Z10" i="127"/>
  <c r="X17" i="127"/>
  <c r="AJ23" i="127"/>
  <c r="AF30" i="127"/>
  <c r="AD37" i="127"/>
  <c r="AD41" i="127"/>
  <c r="X38" i="127"/>
  <c r="AK44" i="127"/>
  <c r="AG41" i="127"/>
  <c r="AK10" i="127"/>
  <c r="Z15" i="127"/>
  <c r="AD19" i="127"/>
  <c r="AH23" i="127"/>
  <c r="W28" i="127"/>
  <c r="AA32" i="127"/>
  <c r="AE36" i="127"/>
  <c r="AI40" i="127"/>
  <c r="X45" i="127"/>
  <c r="AG7" i="127"/>
  <c r="AF12" i="127"/>
  <c r="AJ16" i="127"/>
  <c r="Y21" i="127"/>
  <c r="AC25" i="127"/>
  <c r="AG29" i="127"/>
  <c r="AK33" i="127"/>
  <c r="Z38" i="127"/>
  <c r="AD42" i="127"/>
  <c r="AH46" i="127"/>
  <c r="X10" i="127"/>
  <c r="AB14" i="127"/>
  <c r="AF18" i="127"/>
  <c r="AJ22" i="127"/>
  <c r="Y27" i="127"/>
  <c r="AC31" i="127"/>
  <c r="AG35" i="127"/>
  <c r="AK39" i="127"/>
  <c r="Z44" i="127"/>
  <c r="Y12" i="127"/>
  <c r="AK40" i="127"/>
  <c r="AJ29" i="127"/>
  <c r="Y44" i="127"/>
  <c r="AG14" i="127"/>
  <c r="AH31" i="127"/>
  <c r="Y7" i="127"/>
  <c r="AJ24" i="127"/>
  <c r="AK41" i="127"/>
  <c r="X18" i="127"/>
  <c r="Y35" i="127"/>
  <c r="AG40" i="127"/>
  <c r="AJ18" i="127"/>
  <c r="AA46" i="127"/>
  <c r="Z33" i="127"/>
  <c r="AI16" i="127"/>
  <c r="AJ33" i="127"/>
  <c r="AH9" i="127"/>
  <c r="W27" i="127"/>
  <c r="X44" i="127"/>
  <c r="Z20" i="127"/>
  <c r="AA37" i="127"/>
  <c r="AB26" i="127"/>
  <c r="AC22" i="127"/>
  <c r="X9" i="127"/>
  <c r="AG36" i="127"/>
  <c r="AH40" i="127"/>
  <c r="AK18" i="127"/>
  <c r="W36" i="127"/>
  <c r="X12" i="127"/>
  <c r="Y29" i="127"/>
  <c r="Z46" i="127"/>
  <c r="AB22" i="127"/>
  <c r="AC39" i="127"/>
  <c r="AG46" i="127"/>
  <c r="X46" i="127"/>
  <c r="AI12" i="127"/>
  <c r="X41" i="127"/>
  <c r="AA44" i="127"/>
  <c r="X21" i="127"/>
  <c r="Y38" i="127"/>
  <c r="Z14" i="127"/>
  <c r="AA31" i="127"/>
  <c r="AC6" i="127"/>
  <c r="AD24" i="127"/>
  <c r="AE41" i="127"/>
  <c r="AF29" i="127"/>
  <c r="AG12" i="127"/>
  <c r="Y16" i="127"/>
  <c r="AF40" i="127"/>
  <c r="Z23" i="127"/>
  <c r="AA40" i="127"/>
  <c r="AB16" i="127"/>
  <c r="AC33" i="127"/>
  <c r="AB9" i="127"/>
  <c r="AF26" i="127"/>
  <c r="AG43" i="127"/>
  <c r="AE12" i="127"/>
  <c r="AC19" i="127"/>
  <c r="AF19" i="127"/>
  <c r="AK43" i="127"/>
  <c r="AF7" i="127"/>
  <c r="AB25" i="127"/>
  <c r="AC42" i="127"/>
  <c r="AD18" i="127"/>
  <c r="AE35" i="127"/>
  <c r="AG11" i="127"/>
  <c r="AH28" i="127"/>
  <c r="AI45" i="127"/>
  <c r="AH22" i="127"/>
  <c r="AA26" i="127"/>
  <c r="W23" i="127"/>
  <c r="AC10" i="127"/>
  <c r="AD27" i="127"/>
  <c r="AE44" i="127"/>
  <c r="AF20" i="127"/>
  <c r="AG37" i="127"/>
  <c r="AI13" i="127"/>
  <c r="AJ30" i="127"/>
  <c r="Y33" i="127"/>
  <c r="AI39" i="127"/>
  <c r="AK15" i="127"/>
  <c r="W33" i="127"/>
  <c r="AF41" i="119"/>
  <c r="AD35" i="119"/>
  <c r="AG30" i="119"/>
  <c r="AE24" i="119"/>
  <c r="AD19" i="119"/>
  <c r="AA16" i="119"/>
  <c r="AA12" i="119"/>
  <c r="W9" i="119"/>
  <c r="AC26" i="119"/>
  <c r="AC9" i="119"/>
  <c r="AC46" i="119"/>
  <c r="AB41" i="119"/>
  <c r="Z35" i="119"/>
  <c r="X29" i="119"/>
  <c r="AA24" i="119"/>
  <c r="AB19" i="119"/>
  <c r="Z15" i="119"/>
  <c r="W12" i="119"/>
  <c r="AA8" i="119"/>
  <c r="Y46" i="119"/>
  <c r="AH39" i="119"/>
  <c r="AK34" i="119"/>
  <c r="AI28" i="119"/>
  <c r="AG22" i="119"/>
  <c r="Z19" i="119"/>
  <c r="X15" i="119"/>
  <c r="AK10" i="119"/>
  <c r="AD7" i="119"/>
  <c r="AG16" i="119"/>
  <c r="AJ45" i="119"/>
  <c r="AD39" i="119"/>
  <c r="AB33" i="119"/>
  <c r="AE28" i="119"/>
  <c r="AC22" i="119"/>
  <c r="Y18" i="119"/>
  <c r="AK14" i="119"/>
  <c r="AI10" i="119"/>
  <c r="AB7" i="119"/>
  <c r="AB37" i="119"/>
  <c r="W44" i="119"/>
  <c r="Z39" i="119"/>
  <c r="X33" i="119"/>
  <c r="AK26" i="119"/>
  <c r="Y22" i="119"/>
  <c r="AJ17" i="119"/>
  <c r="AJ13" i="119"/>
  <c r="AG10" i="119"/>
  <c r="X7" i="119"/>
  <c r="AH43" i="119"/>
  <c r="AF37" i="119"/>
  <c r="AI32" i="119"/>
  <c r="AG26" i="119"/>
  <c r="AK20" i="119"/>
  <c r="AH17" i="119"/>
  <c r="AF13" i="119"/>
  <c r="Y10" i="119"/>
  <c r="Z6" i="119"/>
  <c r="Z31" i="119"/>
  <c r="AB45" i="119"/>
  <c r="AJ41" i="119"/>
  <c r="X37" i="119"/>
  <c r="AK30" i="119"/>
  <c r="AI24" i="119"/>
  <c r="AE20" i="119"/>
  <c r="AE16" i="119"/>
  <c r="AC12" i="119"/>
  <c r="Y9" i="119"/>
  <c r="AI23" i="119"/>
  <c r="AD43" i="119"/>
  <c r="AI20" i="119"/>
  <c r="AD13" i="119"/>
  <c r="Z11" i="119"/>
  <c r="AK22" i="119"/>
  <c r="W40" i="119"/>
  <c r="AI12" i="119"/>
  <c r="AB25" i="119"/>
  <c r="AC42" i="119"/>
  <c r="AG18" i="119"/>
  <c r="Y34" i="119"/>
  <c r="AC8" i="119"/>
  <c r="AA20" i="119"/>
  <c r="AE36" i="119"/>
  <c r="AC10" i="119"/>
  <c r="AJ21" i="119"/>
  <c r="AK38" i="119"/>
  <c r="AH8" i="119"/>
  <c r="AC13" i="119"/>
  <c r="AG17" i="119"/>
  <c r="AK21" i="119"/>
  <c r="Z26" i="119"/>
  <c r="AD30" i="119"/>
  <c r="AH34" i="119"/>
  <c r="W39" i="119"/>
  <c r="AA43" i="119"/>
  <c r="AH25" i="119"/>
  <c r="W30" i="119"/>
  <c r="AA34" i="119"/>
  <c r="AE38" i="119"/>
  <c r="AI42" i="119"/>
  <c r="AB10" i="119"/>
  <c r="AF14" i="119"/>
  <c r="AJ18" i="119"/>
  <c r="Y23" i="119"/>
  <c r="AC27" i="119"/>
  <c r="AG31" i="119"/>
  <c r="AK35" i="119"/>
  <c r="Z40" i="119"/>
  <c r="AD44" i="119"/>
  <c r="Y7" i="119"/>
  <c r="X12" i="119"/>
  <c r="AB16" i="119"/>
  <c r="AF20" i="119"/>
  <c r="AC25" i="119"/>
  <c r="AG29" i="119"/>
  <c r="AK33" i="119"/>
  <c r="Z38" i="119"/>
  <c r="AD42" i="119"/>
  <c r="AH46" i="119"/>
  <c r="W10" i="119"/>
  <c r="AA14" i="119"/>
  <c r="AE18" i="119"/>
  <c r="AI22" i="119"/>
  <c r="X27" i="119"/>
  <c r="AB31" i="119"/>
  <c r="AF35" i="119"/>
  <c r="AJ39" i="119"/>
  <c r="Y44" i="119"/>
  <c r="AC6" i="119"/>
  <c r="AG11" i="119"/>
  <c r="AK15" i="119"/>
  <c r="Z20" i="119"/>
  <c r="AD24" i="119"/>
  <c r="AH28" i="119"/>
  <c r="W33" i="119"/>
  <c r="AA37" i="119"/>
  <c r="AE41" i="119"/>
  <c r="AI45" i="119"/>
  <c r="AB29" i="119"/>
  <c r="AH31" i="119"/>
  <c r="AD23" i="119"/>
  <c r="X13" i="119"/>
  <c r="AK42" i="119"/>
  <c r="AG14" i="119"/>
  <c r="AE12" i="119"/>
  <c r="X25" i="119"/>
  <c r="Y42" i="119"/>
  <c r="Y14" i="119"/>
  <c r="AD27" i="119"/>
  <c r="AE44" i="119"/>
  <c r="W20" i="119"/>
  <c r="AA36" i="119"/>
  <c r="AA10" i="119"/>
  <c r="AF21" i="119"/>
  <c r="AG38" i="119"/>
  <c r="AJ11" i="119"/>
  <c r="W24" i="119"/>
  <c r="X41" i="119"/>
  <c r="AD9" i="119"/>
  <c r="AK13" i="119"/>
  <c r="Z18" i="119"/>
  <c r="AD22" i="119"/>
  <c r="AH26" i="119"/>
  <c r="W31" i="119"/>
  <c r="AA35" i="119"/>
  <c r="AE39" i="119"/>
  <c r="AI43" i="119"/>
  <c r="W22" i="119"/>
  <c r="AA26" i="119"/>
  <c r="AE30" i="119"/>
  <c r="AI34" i="119"/>
  <c r="X39" i="119"/>
  <c r="AB43" i="119"/>
  <c r="AJ10" i="119"/>
  <c r="Y15" i="119"/>
  <c r="AC19" i="119"/>
  <c r="AG23" i="119"/>
  <c r="AK27" i="119"/>
  <c r="Z32" i="119"/>
  <c r="AD36" i="119"/>
  <c r="AH40" i="119"/>
  <c r="W45" i="119"/>
  <c r="AG7" i="119"/>
  <c r="AF12" i="119"/>
  <c r="AJ16" i="119"/>
  <c r="Y21" i="119"/>
  <c r="AK25" i="119"/>
  <c r="Z30" i="119"/>
  <c r="AD34" i="119"/>
  <c r="AH38" i="119"/>
  <c r="W43" i="119"/>
  <c r="AE10" i="119"/>
  <c r="AI14" i="119"/>
  <c r="X19" i="119"/>
  <c r="AB23" i="119"/>
  <c r="AF27" i="119"/>
  <c r="AJ31" i="119"/>
  <c r="Y36" i="119"/>
  <c r="AC40" i="119"/>
  <c r="AG44" i="119"/>
  <c r="AA7" i="119"/>
  <c r="Z12" i="119"/>
  <c r="AD16" i="119"/>
  <c r="AH20" i="119"/>
  <c r="W25" i="119"/>
  <c r="AA29" i="119"/>
  <c r="AE33" i="119"/>
  <c r="AI37" i="119"/>
  <c r="X42" i="119"/>
  <c r="AB46" i="119"/>
  <c r="W14" i="119"/>
  <c r="Z27" i="119"/>
  <c r="AA44" i="119"/>
  <c r="AF15" i="119"/>
  <c r="AF29" i="119"/>
  <c r="AK46" i="119"/>
  <c r="AD21" i="119"/>
  <c r="AC38" i="119"/>
  <c r="AH11" i="119"/>
  <c r="AH23" i="119"/>
  <c r="AI40" i="119"/>
  <c r="AB13" i="119"/>
  <c r="Y26" i="119"/>
  <c r="Z43" i="119"/>
  <c r="Z10" i="119"/>
  <c r="AD14" i="119"/>
  <c r="AH18" i="119"/>
  <c r="W23" i="119"/>
  <c r="AA27" i="119"/>
  <c r="AE31" i="119"/>
  <c r="AI35" i="119"/>
  <c r="X40" i="119"/>
  <c r="AB44" i="119"/>
  <c r="AE22" i="119"/>
  <c r="AI26" i="119"/>
  <c r="X31" i="119"/>
  <c r="AB35" i="119"/>
  <c r="AF39" i="119"/>
  <c r="AJ43" i="119"/>
  <c r="Y6" i="119"/>
  <c r="AC11" i="119"/>
  <c r="AG15" i="119"/>
  <c r="AK19" i="119"/>
  <c r="Z24" i="119"/>
  <c r="AD28" i="119"/>
  <c r="AH32" i="119"/>
  <c r="W37" i="119"/>
  <c r="AA41" i="119"/>
  <c r="AE45" i="119"/>
  <c r="AD8" i="119"/>
  <c r="Y13" i="119"/>
  <c r="AC17" i="119"/>
  <c r="AG21" i="119"/>
  <c r="AD26" i="119"/>
  <c r="AH30" i="119"/>
  <c r="W35" i="119"/>
  <c r="AA39" i="119"/>
  <c r="AE43" i="119"/>
  <c r="X11" i="119"/>
  <c r="AB15" i="119"/>
  <c r="AF19" i="119"/>
  <c r="AJ23" i="119"/>
  <c r="Y28" i="119"/>
  <c r="AC32" i="119"/>
  <c r="AG36" i="119"/>
  <c r="AK40" i="119"/>
  <c r="Z45" i="119"/>
  <c r="X8" i="119"/>
  <c r="AH12" i="119"/>
  <c r="W17" i="119"/>
  <c r="AA21" i="119"/>
  <c r="AE25" i="119"/>
  <c r="AI29" i="119"/>
  <c r="X34" i="119"/>
  <c r="AB38" i="119"/>
  <c r="AF42" i="119"/>
  <c r="AJ46" i="119"/>
  <c r="AD15" i="119"/>
  <c r="X17" i="119"/>
  <c r="AD11" i="119"/>
  <c r="AE40" i="119"/>
  <c r="AJ25" i="119"/>
  <c r="AA28" i="119"/>
  <c r="AH10" i="119"/>
  <c r="AI16" i="119"/>
  <c r="AD31" i="119"/>
  <c r="X6" i="119"/>
  <c r="AC18" i="119"/>
  <c r="AJ33" i="119"/>
  <c r="AK12" i="119"/>
  <c r="AF25" i="119"/>
  <c r="AG42" i="119"/>
  <c r="AE14" i="119"/>
  <c r="W28" i="119"/>
  <c r="X45" i="119"/>
  <c r="Y16" i="119"/>
  <c r="AC30" i="119"/>
  <c r="AF45" i="119"/>
  <c r="AA11" i="119"/>
  <c r="AE15" i="119"/>
  <c r="AI19" i="119"/>
  <c r="X24" i="119"/>
  <c r="AB28" i="119"/>
  <c r="AF32" i="119"/>
  <c r="AJ36" i="119"/>
  <c r="Y41" i="119"/>
  <c r="AC45" i="119"/>
  <c r="AF23" i="119"/>
  <c r="AJ27" i="119"/>
  <c r="Y32" i="119"/>
  <c r="AC36" i="119"/>
  <c r="AG40" i="119"/>
  <c r="AK44" i="119"/>
  <c r="AE7" i="119"/>
  <c r="AD12" i="119"/>
  <c r="AH16" i="119"/>
  <c r="W21" i="119"/>
  <c r="AA25" i="119"/>
  <c r="AE29" i="119"/>
  <c r="AI33" i="119"/>
  <c r="X38" i="119"/>
  <c r="AB42" i="119"/>
  <c r="AF46" i="119"/>
  <c r="AH9" i="119"/>
  <c r="Z14" i="119"/>
  <c r="AD18" i="119"/>
  <c r="AH22" i="119"/>
  <c r="AE27" i="119"/>
  <c r="AI31" i="119"/>
  <c r="X36" i="119"/>
  <c r="AB40" i="119"/>
  <c r="AF44" i="119"/>
  <c r="Z7" i="119"/>
  <c r="Y12" i="119"/>
  <c r="AC16" i="119"/>
  <c r="AG20" i="119"/>
  <c r="AK24" i="119"/>
  <c r="Z29" i="119"/>
  <c r="AD33" i="119"/>
  <c r="AH37" i="119"/>
  <c r="W42" i="119"/>
  <c r="AA46" i="119"/>
  <c r="AB9" i="119"/>
  <c r="AI13" i="119"/>
  <c r="X18" i="119"/>
  <c r="AB22" i="119"/>
  <c r="AF26" i="119"/>
  <c r="AJ30" i="119"/>
  <c r="Y35" i="119"/>
  <c r="AC39" i="119"/>
  <c r="AG43" i="119"/>
  <c r="AF7" i="119"/>
  <c r="AH19" i="119"/>
  <c r="AH35" i="119"/>
  <c r="AG9" i="119"/>
  <c r="AB21" i="119"/>
  <c r="AH15" i="119"/>
  <c r="AJ29" i="119"/>
  <c r="AB17" i="119"/>
  <c r="AA32" i="119"/>
  <c r="AF6" i="119"/>
  <c r="AK18" i="119"/>
  <c r="AG34" i="119"/>
  <c r="AC7" i="119"/>
  <c r="AB12" i="119"/>
  <c r="AF16" i="119"/>
  <c r="AJ20" i="119"/>
  <c r="Y25" i="119"/>
  <c r="W6" i="119"/>
  <c r="AA18" i="119"/>
  <c r="AF33" i="119"/>
  <c r="Y8" i="119"/>
  <c r="AJ19" i="119"/>
  <c r="W36" i="119"/>
  <c r="AC14" i="119"/>
  <c r="AH27" i="119"/>
  <c r="AI44" i="119"/>
  <c r="W16" i="119"/>
  <c r="Y30" i="119"/>
  <c r="AF17" i="119"/>
  <c r="AE32" i="119"/>
  <c r="AE6" i="119"/>
  <c r="AI11" i="119"/>
  <c r="X16" i="119"/>
  <c r="AB20" i="119"/>
  <c r="AF24" i="119"/>
  <c r="AJ28" i="119"/>
  <c r="Y33" i="119"/>
  <c r="AC37" i="119"/>
  <c r="AG41" i="119"/>
  <c r="AK45" i="119"/>
  <c r="Y24" i="119"/>
  <c r="AC28" i="119"/>
  <c r="AG32" i="119"/>
  <c r="AK36" i="119"/>
  <c r="Z41" i="119"/>
  <c r="AD45" i="119"/>
  <c r="AB8" i="119"/>
  <c r="W13" i="119"/>
  <c r="AA17" i="119"/>
  <c r="AE21" i="119"/>
  <c r="AI25" i="119"/>
  <c r="X30" i="119"/>
  <c r="AB34" i="119"/>
  <c r="AF38" i="119"/>
  <c r="AJ42" i="119"/>
  <c r="AD10" i="119"/>
  <c r="AH14" i="119"/>
  <c r="W19" i="119"/>
  <c r="AA23" i="119"/>
  <c r="X28" i="119"/>
  <c r="AB32" i="119"/>
  <c r="AF36" i="119"/>
  <c r="AJ40" i="119"/>
  <c r="Y45" i="119"/>
  <c r="W8" i="119"/>
  <c r="AG12" i="119"/>
  <c r="AK16" i="119"/>
  <c r="Z21" i="119"/>
  <c r="AD25" i="119"/>
  <c r="AH29" i="119"/>
  <c r="W34" i="119"/>
  <c r="AA38" i="119"/>
  <c r="AE42" i="119"/>
  <c r="AI46" i="119"/>
  <c r="X10" i="119"/>
  <c r="AB14" i="119"/>
  <c r="AF18" i="119"/>
  <c r="AJ22" i="119"/>
  <c r="Y27" i="119"/>
  <c r="AC31" i="119"/>
  <c r="AG35" i="119"/>
  <c r="AK39" i="119"/>
  <c r="Z44" i="119"/>
  <c r="AE9" i="119"/>
  <c r="X21" i="119"/>
  <c r="AJ37" i="119"/>
  <c r="AB11" i="119"/>
  <c r="Z23" i="119"/>
  <c r="AA40" i="119"/>
  <c r="Z17" i="119"/>
  <c r="W32" i="119"/>
  <c r="AD6" i="119"/>
  <c r="AI18" i="119"/>
  <c r="AC34" i="119"/>
  <c r="AG8" i="119"/>
  <c r="AC20" i="119"/>
  <c r="AI36" i="119"/>
  <c r="Z8" i="119"/>
  <c r="AJ12" i="119"/>
  <c r="Y17" i="119"/>
  <c r="AC21" i="119"/>
  <c r="AG25" i="119"/>
  <c r="AK29" i="119"/>
  <c r="Z34" i="119"/>
  <c r="AD38" i="119"/>
  <c r="AH42" i="119"/>
  <c r="Z25" i="119"/>
  <c r="AD29" i="119"/>
  <c r="AH33" i="119"/>
  <c r="W38" i="119"/>
  <c r="AA42" i="119"/>
  <c r="AE46" i="119"/>
  <c r="AF9" i="119"/>
  <c r="X14" i="119"/>
  <c r="AB18" i="119"/>
  <c r="AF22" i="119"/>
  <c r="AJ26" i="119"/>
  <c r="Y31" i="119"/>
  <c r="AC35" i="119"/>
  <c r="AG39" i="119"/>
  <c r="AK43" i="119"/>
  <c r="AA6" i="119"/>
  <c r="AE11" i="119"/>
  <c r="AI15" i="119"/>
  <c r="X20" i="119"/>
  <c r="AJ24" i="119"/>
  <c r="Y29" i="119"/>
  <c r="AC33" i="119"/>
  <c r="AG37" i="119"/>
  <c r="AK41" i="119"/>
  <c r="Z46" i="119"/>
  <c r="AA9" i="119"/>
  <c r="AH13" i="119"/>
  <c r="W18" i="119"/>
  <c r="AA22" i="119"/>
  <c r="AE26" i="119"/>
  <c r="AI30" i="119"/>
  <c r="X35" i="119"/>
  <c r="AB39" i="119"/>
  <c r="AF43" i="119"/>
  <c r="Y11" i="119"/>
  <c r="AC15" i="119"/>
  <c r="AG19" i="119"/>
  <c r="AK23" i="119"/>
  <c r="Z28" i="119"/>
  <c r="AD32" i="119"/>
  <c r="AH36" i="119"/>
  <c r="W41" i="119"/>
  <c r="AA45" i="119"/>
  <c r="AA19" i="119"/>
  <c r="AF40" i="119"/>
  <c r="AF31" i="119"/>
  <c r="W7" i="119"/>
  <c r="AH24" i="119"/>
  <c r="AI41" i="119"/>
  <c r="AK17" i="119"/>
  <c r="AE35" i="119"/>
  <c r="AF11" i="119"/>
  <c r="AG28" i="119"/>
  <c r="AH45" i="119"/>
  <c r="AI21" i="119"/>
  <c r="AJ38" i="119"/>
  <c r="AF10" i="119"/>
  <c r="AE23" i="119"/>
  <c r="Z42" i="119"/>
  <c r="Z33" i="119"/>
  <c r="X9" i="119"/>
  <c r="AB26" i="119"/>
  <c r="AC43" i="119"/>
  <c r="AE19" i="119"/>
  <c r="Y37" i="119"/>
  <c r="Z13" i="119"/>
  <c r="AA30" i="119"/>
  <c r="AC23" i="119"/>
  <c r="AD40" i="119"/>
  <c r="AI27" i="119"/>
  <c r="AJ44" i="119"/>
  <c r="AJ35" i="119"/>
  <c r="AK11" i="119"/>
  <c r="W29" i="119"/>
  <c r="X46" i="119"/>
  <c r="Z22" i="119"/>
  <c r="AI39" i="119"/>
  <c r="AJ15" i="119"/>
  <c r="AK32" i="119"/>
  <c r="AF8" i="119"/>
  <c r="X26" i="119"/>
  <c r="Y43" i="119"/>
  <c r="AC29" i="119"/>
  <c r="AD46" i="119"/>
  <c r="AD37" i="119"/>
  <c r="AE13" i="119"/>
  <c r="AF30" i="119"/>
  <c r="AB24" i="119"/>
  <c r="AC41" i="119"/>
  <c r="AD17" i="119"/>
  <c r="AE34" i="119"/>
  <c r="AG27" i="119"/>
  <c r="AH44" i="119"/>
  <c r="X32" i="119"/>
  <c r="X23" i="119"/>
  <c r="Y40" i="119"/>
  <c r="Z16" i="119"/>
  <c r="AA33" i="119"/>
  <c r="Z9" i="119"/>
  <c r="W27" i="119"/>
  <c r="X44" i="119"/>
  <c r="Y20" i="119"/>
  <c r="Z37" i="119"/>
  <c r="AA13" i="119"/>
  <c r="AB30" i="119"/>
  <c r="AB36" i="119"/>
  <c r="AB27" i="119"/>
  <c r="AD20" i="119"/>
  <c r="AG13" i="119"/>
  <c r="AA31" i="119"/>
  <c r="AC24" i="119"/>
  <c r="AE17" i="119"/>
  <c r="AG46" i="119"/>
  <c r="AG33" i="119"/>
  <c r="AG24" i="119"/>
  <c r="AH41" i="119"/>
  <c r="AI17" i="119"/>
  <c r="AJ34" i="119"/>
  <c r="W11" i="119"/>
  <c r="AF28" i="119"/>
  <c r="AG45" i="119"/>
  <c r="AH21" i="119"/>
  <c r="AI38" i="119"/>
  <c r="AJ14" i="119"/>
  <c r="AK31" i="119"/>
  <c r="Y38" i="119"/>
  <c r="AC44" i="119"/>
  <c r="AE37" i="119"/>
  <c r="AB6" i="119"/>
  <c r="AD41" i="119"/>
  <c r="AF34" i="119"/>
  <c r="W15" i="119"/>
  <c r="AK37" i="119"/>
  <c r="AK28" i="119"/>
  <c r="W46" i="119"/>
  <c r="X22" i="119"/>
  <c r="Y39" i="119"/>
  <c r="AA15" i="119"/>
  <c r="AJ32" i="119"/>
  <c r="AE8" i="119"/>
  <c r="W26" i="119"/>
  <c r="X43" i="119"/>
  <c r="Y19" i="119"/>
  <c r="Z36" i="119"/>
  <c r="R11" i="55"/>
  <c r="V4" i="121" s="1"/>
  <c r="AK57" i="121" l="1"/>
  <c r="Y57" i="121"/>
  <c r="AA57" i="121"/>
  <c r="AC57" i="121"/>
  <c r="AE57" i="121"/>
  <c r="AG57" i="121"/>
  <c r="AI57" i="121"/>
  <c r="W57" i="121"/>
  <c r="X57" i="121"/>
  <c r="Z57" i="121"/>
  <c r="AB57" i="121"/>
  <c r="AD57" i="121"/>
  <c r="AF57" i="121"/>
  <c r="AH57" i="121"/>
  <c r="AJ57" i="121"/>
  <c r="AJ55" i="126"/>
  <c r="AI51" i="126"/>
  <c r="AH47" i="126"/>
  <c r="AF55" i="126"/>
  <c r="AK56" i="126"/>
  <c r="AJ52" i="126"/>
  <c r="AG56" i="126"/>
  <c r="AB49" i="126"/>
  <c r="AI56" i="126"/>
  <c r="AH52" i="126"/>
  <c r="AG48" i="126"/>
  <c r="AE53" i="126"/>
  <c r="AK57" i="126"/>
  <c r="AA57" i="126"/>
  <c r="AE57" i="126"/>
  <c r="AI57" i="126"/>
  <c r="X57" i="126"/>
  <c r="AB57" i="126"/>
  <c r="AF57" i="126"/>
  <c r="AJ57" i="126"/>
  <c r="W57" i="126"/>
  <c r="AD57" i="126"/>
  <c r="Y57" i="126"/>
  <c r="AC57" i="126"/>
  <c r="AG57" i="126"/>
  <c r="Z57" i="126"/>
  <c r="AH57" i="126"/>
  <c r="X49" i="126"/>
  <c r="AK55" i="126"/>
  <c r="AK47" i="126"/>
  <c r="AJ51" i="126"/>
  <c r="AI55" i="126"/>
  <c r="AI47" i="126"/>
  <c r="AH51" i="126"/>
  <c r="AG55" i="126"/>
  <c r="AG47" i="126"/>
  <c r="AF51" i="126"/>
  <c r="AE54" i="126"/>
  <c r="AK52" i="126"/>
  <c r="AJ56" i="126"/>
  <c r="AJ48" i="126"/>
  <c r="AI52" i="126"/>
  <c r="AH56" i="126"/>
  <c r="AH48" i="126"/>
  <c r="AG52" i="126"/>
  <c r="AF56" i="126"/>
  <c r="AF48" i="126"/>
  <c r="AD49" i="126"/>
  <c r="AC53" i="126"/>
  <c r="Z49" i="126"/>
  <c r="Y53" i="126"/>
  <c r="W53" i="126"/>
  <c r="AE50" i="126"/>
  <c r="AD54" i="126"/>
  <c r="AC50" i="126"/>
  <c r="AA50" i="126"/>
  <c r="Z54" i="126"/>
  <c r="AB54" i="126"/>
  <c r="Y50" i="126"/>
  <c r="X54" i="126"/>
  <c r="W48" i="126"/>
  <c r="W52" i="126"/>
  <c r="W56" i="126"/>
  <c r="X48" i="126"/>
  <c r="X52" i="126"/>
  <c r="X56" i="126"/>
  <c r="Y48" i="126"/>
  <c r="Y52" i="126"/>
  <c r="Y56" i="126"/>
  <c r="Z48" i="126"/>
  <c r="Z52" i="126"/>
  <c r="Z56" i="126"/>
  <c r="AA48" i="126"/>
  <c r="AA52" i="126"/>
  <c r="AA56" i="126"/>
  <c r="AB48" i="126"/>
  <c r="AB52" i="126"/>
  <c r="AB56" i="126"/>
  <c r="AC48" i="126"/>
  <c r="AC52" i="126"/>
  <c r="AC56" i="126"/>
  <c r="AD48" i="126"/>
  <c r="AD52" i="126"/>
  <c r="AD56" i="126"/>
  <c r="AE48" i="126"/>
  <c r="W47" i="126"/>
  <c r="W51" i="126"/>
  <c r="W55" i="126"/>
  <c r="X47" i="126"/>
  <c r="X51" i="126"/>
  <c r="X55" i="126"/>
  <c r="Y47" i="126"/>
  <c r="Y51" i="126"/>
  <c r="Y55" i="126"/>
  <c r="Z47" i="126"/>
  <c r="Z51" i="126"/>
  <c r="Z55" i="126"/>
  <c r="AA47" i="126"/>
  <c r="AA51" i="126"/>
  <c r="AA55" i="126"/>
  <c r="AB47" i="126"/>
  <c r="AB51" i="126"/>
  <c r="AB55" i="126"/>
  <c r="AC47" i="126"/>
  <c r="AC51" i="126"/>
  <c r="AC55" i="126"/>
  <c r="AD47" i="126"/>
  <c r="AD51" i="126"/>
  <c r="AD55" i="126"/>
  <c r="AE47" i="126"/>
  <c r="AE51" i="126"/>
  <c r="AE55" i="126"/>
  <c r="AE56" i="126"/>
  <c r="AK53" i="126"/>
  <c r="AK49" i="126"/>
  <c r="AJ53" i="126"/>
  <c r="AJ49" i="126"/>
  <c r="AI53" i="126"/>
  <c r="AI49" i="126"/>
  <c r="AH53" i="126"/>
  <c r="AH49" i="126"/>
  <c r="AG53" i="126"/>
  <c r="AG49" i="126"/>
  <c r="AF53" i="126"/>
  <c r="AF49" i="126"/>
  <c r="AK54" i="126"/>
  <c r="AK50" i="126"/>
  <c r="AJ54" i="126"/>
  <c r="AJ50" i="126"/>
  <c r="AI54" i="126"/>
  <c r="AI50" i="126"/>
  <c r="AH54" i="126"/>
  <c r="AH50" i="126"/>
  <c r="AG54" i="126"/>
  <c r="AG50" i="126"/>
  <c r="AF54" i="126"/>
  <c r="AF50" i="126"/>
  <c r="AE52" i="126"/>
  <c r="AE49" i="126"/>
  <c r="AD53" i="126"/>
  <c r="AC49" i="126"/>
  <c r="AB53" i="126"/>
  <c r="AA49" i="126"/>
  <c r="Z53" i="126"/>
  <c r="Y49" i="126"/>
  <c r="X53" i="126"/>
  <c r="W49" i="126"/>
  <c r="AD50" i="126"/>
  <c r="AC54" i="126"/>
  <c r="AB50" i="126"/>
  <c r="AA54" i="126"/>
  <c r="Z50" i="126"/>
  <c r="Y54" i="126"/>
  <c r="X50" i="126"/>
  <c r="W54" i="126"/>
  <c r="W5" i="119"/>
  <c r="X4" i="119" s="1"/>
  <c r="W5" i="127"/>
  <c r="W50" i="126"/>
  <c r="W5" i="118"/>
  <c r="X4" i="118" s="1"/>
  <c r="W48" i="121"/>
  <c r="W52" i="121"/>
  <c r="W56" i="121"/>
  <c r="X48" i="121"/>
  <c r="X52" i="121"/>
  <c r="X56" i="121"/>
  <c r="Y48" i="121"/>
  <c r="Y52" i="121"/>
  <c r="Y56" i="121"/>
  <c r="Z48" i="121"/>
  <c r="Z52" i="121"/>
  <c r="Z56" i="121"/>
  <c r="AA48" i="121"/>
  <c r="AA52" i="121"/>
  <c r="AA56" i="121"/>
  <c r="AB48" i="121"/>
  <c r="AB52" i="121"/>
  <c r="AB56" i="121"/>
  <c r="AC48" i="121"/>
  <c r="AC52" i="121"/>
  <c r="AC56" i="121"/>
  <c r="AD48" i="121"/>
  <c r="AD52" i="121"/>
  <c r="AD56" i="121"/>
  <c r="AE48" i="121"/>
  <c r="AE52" i="121"/>
  <c r="W47" i="121"/>
  <c r="W51" i="121"/>
  <c r="W55" i="121"/>
  <c r="X47" i="121"/>
  <c r="X51" i="121"/>
  <c r="X55" i="121"/>
  <c r="Y47" i="121"/>
  <c r="Y51" i="121"/>
  <c r="Y55" i="121"/>
  <c r="Z47" i="121"/>
  <c r="Z51" i="121"/>
  <c r="Z55" i="121"/>
  <c r="AA47" i="121"/>
  <c r="AA51" i="121"/>
  <c r="AA55" i="121"/>
  <c r="AB47" i="121"/>
  <c r="AB51" i="121"/>
  <c r="AB55" i="121"/>
  <c r="AC47" i="121"/>
  <c r="AC51" i="121"/>
  <c r="AC55" i="121"/>
  <c r="AD47" i="121"/>
  <c r="AD51" i="121"/>
  <c r="AD55" i="121"/>
  <c r="AE47" i="121"/>
  <c r="AE51" i="121"/>
  <c r="AE56" i="121"/>
  <c r="AF48" i="121"/>
  <c r="AF52" i="121"/>
  <c r="AF56" i="121"/>
  <c r="AG48" i="121"/>
  <c r="AG52" i="121"/>
  <c r="AG56" i="121"/>
  <c r="AH48" i="121"/>
  <c r="AH52" i="121"/>
  <c r="AH56" i="121"/>
  <c r="AI48" i="121"/>
  <c r="AI52" i="121"/>
  <c r="AI56" i="121"/>
  <c r="AJ48" i="121"/>
  <c r="AJ52" i="121"/>
  <c r="AJ56" i="121"/>
  <c r="AK48" i="121"/>
  <c r="AK52" i="121"/>
  <c r="AK56" i="121"/>
  <c r="AF51" i="121"/>
  <c r="AG51" i="121"/>
  <c r="AH47" i="121"/>
  <c r="W50" i="121"/>
  <c r="W54" i="121"/>
  <c r="X50" i="121"/>
  <c r="X54" i="121"/>
  <c r="Y50" i="121"/>
  <c r="Y54" i="121"/>
  <c r="Z50" i="121"/>
  <c r="Z54" i="121"/>
  <c r="AA50" i="121"/>
  <c r="AA54" i="121"/>
  <c r="AB50" i="121"/>
  <c r="AB54" i="121"/>
  <c r="AC50" i="121"/>
  <c r="AC54" i="121"/>
  <c r="AD50" i="121"/>
  <c r="AD54" i="121"/>
  <c r="AE50" i="121"/>
  <c r="AE54" i="121"/>
  <c r="W49" i="121"/>
  <c r="W53" i="121"/>
  <c r="X49" i="121"/>
  <c r="X53" i="121"/>
  <c r="Y49" i="121"/>
  <c r="Y53" i="121"/>
  <c r="Z49" i="121"/>
  <c r="Z53" i="121"/>
  <c r="AA49" i="121"/>
  <c r="AA53" i="121"/>
  <c r="AB49" i="121"/>
  <c r="AB53" i="121"/>
  <c r="AC49" i="121"/>
  <c r="AC53" i="121"/>
  <c r="AD49" i="121"/>
  <c r="AD53" i="121"/>
  <c r="AE49" i="121"/>
  <c r="AE53" i="121"/>
  <c r="AF50" i="121"/>
  <c r="AG54" i="121"/>
  <c r="AH50" i="121"/>
  <c r="AI54" i="121"/>
  <c r="AJ50" i="121"/>
  <c r="AK54" i="121"/>
  <c r="AF53" i="121"/>
  <c r="AG49" i="121"/>
  <c r="AH53" i="121"/>
  <c r="AI49" i="121"/>
  <c r="AI55" i="121"/>
  <c r="AJ47" i="121"/>
  <c r="AJ55" i="121"/>
  <c r="AK49" i="121"/>
  <c r="AK55" i="121"/>
  <c r="AE55" i="121"/>
  <c r="AF49" i="121"/>
  <c r="AG47" i="121"/>
  <c r="AH55" i="121"/>
  <c r="AI53" i="121"/>
  <c r="AJ53" i="121"/>
  <c r="AK51" i="121"/>
  <c r="AF47" i="121"/>
  <c r="AH51" i="121"/>
  <c r="AI51" i="121"/>
  <c r="AJ51" i="121"/>
  <c r="AK47" i="121"/>
  <c r="AF54" i="121"/>
  <c r="AG50" i="121"/>
  <c r="AH54" i="121"/>
  <c r="AI50" i="121"/>
  <c r="AJ54" i="121"/>
  <c r="AK50" i="121"/>
  <c r="AG53" i="121"/>
  <c r="AK53" i="121"/>
  <c r="AF55" i="121"/>
  <c r="AG55" i="121"/>
  <c r="AH49" i="121"/>
  <c r="AI47" i="121"/>
  <c r="AJ49" i="121"/>
  <c r="W5" i="124"/>
  <c r="W5" i="125"/>
  <c r="AF46" i="121"/>
  <c r="AB44" i="121"/>
  <c r="Z42" i="121"/>
  <c r="AG39" i="121"/>
  <c r="AE37" i="121"/>
  <c r="AA35" i="121"/>
  <c r="X33" i="121"/>
  <c r="AK30" i="121"/>
  <c r="AI28" i="121"/>
  <c r="AA27" i="121"/>
  <c r="AI25" i="121"/>
  <c r="AE24" i="121"/>
  <c r="W23" i="121"/>
  <c r="AE21" i="121"/>
  <c r="AA20" i="121"/>
  <c r="AH18" i="121"/>
  <c r="AA17" i="121"/>
  <c r="W16" i="121"/>
  <c r="AD14" i="121"/>
  <c r="W13" i="121"/>
  <c r="AH11" i="121"/>
  <c r="AB8" i="121"/>
  <c r="AD6" i="121"/>
  <c r="AB45" i="121"/>
  <c r="AE31" i="121"/>
  <c r="AE23" i="121"/>
  <c r="AE16" i="121"/>
  <c r="AA12" i="121"/>
  <c r="AG42" i="121"/>
  <c r="AG33" i="121"/>
  <c r="AH27" i="121"/>
  <c r="AD20" i="121"/>
  <c r="AC13" i="121"/>
  <c r="AD46" i="121"/>
  <c r="AK43" i="121"/>
  <c r="AI41" i="121"/>
  <c r="AE39" i="121"/>
  <c r="AB37" i="121"/>
  <c r="Z35" i="121"/>
  <c r="AF32" i="121"/>
  <c r="AD30" i="121"/>
  <c r="AD28" i="121"/>
  <c r="Z27" i="121"/>
  <c r="AG25" i="121"/>
  <c r="Z24" i="121"/>
  <c r="AK22" i="121"/>
  <c r="AC21" i="121"/>
  <c r="AK19" i="121"/>
  <c r="AG18" i="121"/>
  <c r="Y17" i="121"/>
  <c r="AG15" i="121"/>
  <c r="AC14" i="121"/>
  <c r="AJ12" i="121"/>
  <c r="AC11" i="121"/>
  <c r="Y10" i="121"/>
  <c r="Z8" i="121"/>
  <c r="Y6" i="121"/>
  <c r="AJ45" i="121"/>
  <c r="AH26" i="121"/>
  <c r="AH19" i="121"/>
  <c r="AK13" i="121"/>
  <c r="AE7" i="121"/>
  <c r="AH40" i="121"/>
  <c r="AA19" i="121"/>
  <c r="AH10" i="121"/>
  <c r="AE40" i="121"/>
  <c r="Z19" i="121"/>
  <c r="AH8" i="121"/>
  <c r="X46" i="121"/>
  <c r="AI43" i="121"/>
  <c r="AF41" i="121"/>
  <c r="AD39" i="121"/>
  <c r="AJ36" i="121"/>
  <c r="AH34" i="121"/>
  <c r="AE32" i="121"/>
  <c r="X30" i="121"/>
  <c r="AB28" i="121"/>
  <c r="AJ26" i="121"/>
  <c r="AF25" i="121"/>
  <c r="X24" i="121"/>
  <c r="AF22" i="121"/>
  <c r="AB21" i="121"/>
  <c r="AI19" i="121"/>
  <c r="AB18" i="121"/>
  <c r="X17" i="121"/>
  <c r="AE15" i="121"/>
  <c r="X14" i="121"/>
  <c r="AI12" i="121"/>
  <c r="AA11" i="121"/>
  <c r="AF9" i="121"/>
  <c r="Y8" i="121"/>
  <c r="W6" i="121"/>
  <c r="AC46" i="121"/>
  <c r="Y41" i="121"/>
  <c r="W39" i="121"/>
  <c r="AI36" i="121"/>
  <c r="AB34" i="121"/>
  <c r="AJ29" i="121"/>
  <c r="W24" i="121"/>
  <c r="W21" i="121"/>
  <c r="AD15" i="121"/>
  <c r="Z11" i="121"/>
  <c r="AJ42" i="121"/>
  <c r="AI33" i="121"/>
  <c r="AB26" i="121"/>
  <c r="AI20" i="121"/>
  <c r="W15" i="121"/>
  <c r="X9" i="121"/>
  <c r="W45" i="121"/>
  <c r="AI35" i="121"/>
  <c r="W29" i="121"/>
  <c r="AH24" i="121"/>
  <c r="AG17" i="121"/>
  <c r="AG10" i="121"/>
  <c r="AC45" i="121"/>
  <c r="AA43" i="121"/>
  <c r="X41" i="121"/>
  <c r="AF38" i="121"/>
  <c r="AD36" i="121"/>
  <c r="Y34" i="121"/>
  <c r="W32" i="121"/>
  <c r="AE29" i="121"/>
  <c r="AK27" i="121"/>
  <c r="AG26" i="121"/>
  <c r="Y25" i="121"/>
  <c r="AG23" i="121"/>
  <c r="AC22" i="121"/>
  <c r="AJ20" i="121"/>
  <c r="AC19" i="121"/>
  <c r="Y18" i="121"/>
  <c r="AF16" i="121"/>
  <c r="Y15" i="121"/>
  <c r="AJ13" i="121"/>
  <c r="AB12" i="121"/>
  <c r="AJ10" i="121"/>
  <c r="AC9" i="121"/>
  <c r="AC7" i="121"/>
  <c r="AC33" i="121"/>
  <c r="AC38" i="121"/>
  <c r="X38" i="121"/>
  <c r="AK21" i="121"/>
  <c r="AK14" i="121"/>
  <c r="W7" i="121"/>
  <c r="AK46" i="121"/>
  <c r="AI44" i="121"/>
  <c r="AB42" i="121"/>
  <c r="X40" i="121"/>
  <c r="AK37" i="121"/>
  <c r="AC35" i="121"/>
  <c r="AA33" i="121"/>
  <c r="W31" i="121"/>
  <c r="AJ28" i="121"/>
  <c r="AC27" i="121"/>
  <c r="Y26" i="121"/>
  <c r="AF24" i="121"/>
  <c r="Y23" i="121"/>
  <c r="AJ21" i="121"/>
  <c r="AB20" i="121"/>
  <c r="AJ18" i="121"/>
  <c r="AF17" i="121"/>
  <c r="X16" i="121"/>
  <c r="AF14" i="121"/>
  <c r="AB13" i="121"/>
  <c r="AI11" i="121"/>
  <c r="AB10" i="121"/>
  <c r="AG8" i="121"/>
  <c r="AE6" i="121"/>
  <c r="Z10" i="121"/>
  <c r="AH43" i="121"/>
  <c r="Z32" i="121"/>
  <c r="AA28" i="121"/>
  <c r="AA25" i="121"/>
  <c r="AD22" i="121"/>
  <c r="Z18" i="121"/>
  <c r="AH16" i="121"/>
  <c r="AD12" i="121"/>
  <c r="AD9" i="121"/>
  <c r="AA36" i="121"/>
  <c r="AC29" i="121"/>
  <c r="AI27" i="121"/>
  <c r="X25" i="121"/>
  <c r="X22" i="121"/>
  <c r="AI17" i="121"/>
  <c r="AE13" i="121"/>
  <c r="AB7" i="121"/>
  <c r="Y31" i="121"/>
  <c r="Z26" i="121"/>
  <c r="AD23" i="121"/>
  <c r="Z16" i="121"/>
  <c r="AK11" i="121"/>
  <c r="AK29" i="121"/>
  <c r="AA41" i="121"/>
  <c r="AG34" i="121"/>
  <c r="AK45" i="121"/>
  <c r="AJ37" i="121"/>
  <c r="AF6" i="121"/>
  <c r="AJ11" i="121"/>
  <c r="Y16" i="121"/>
  <c r="AC20" i="121"/>
  <c r="AG24" i="121"/>
  <c r="AK28" i="121"/>
  <c r="Z33" i="121"/>
  <c r="AD37" i="121"/>
  <c r="AH41" i="121"/>
  <c r="W46" i="121"/>
  <c r="Y9" i="121"/>
  <c r="AF13" i="121"/>
  <c r="AJ17" i="121"/>
  <c r="Y22" i="121"/>
  <c r="AC26" i="121"/>
  <c r="AG30" i="121"/>
  <c r="AK34" i="121"/>
  <c r="Z39" i="121"/>
  <c r="AD43" i="121"/>
  <c r="W11" i="121"/>
  <c r="AA15" i="121"/>
  <c r="AE19" i="121"/>
  <c r="AI23" i="121"/>
  <c r="X28" i="121"/>
  <c r="AB32" i="121"/>
  <c r="Y37" i="121"/>
  <c r="AC41" i="121"/>
  <c r="AG45" i="121"/>
  <c r="AE8" i="121"/>
  <c r="Z13" i="121"/>
  <c r="AD17" i="121"/>
  <c r="AH21" i="121"/>
  <c r="W26" i="121"/>
  <c r="AA30" i="121"/>
  <c r="AE34" i="121"/>
  <c r="AI38" i="121"/>
  <c r="X43" i="121"/>
  <c r="AF10" i="121"/>
  <c r="AJ14" i="121"/>
  <c r="Y19" i="121"/>
  <c r="AC23" i="121"/>
  <c r="AG27" i="121"/>
  <c r="AK31" i="121"/>
  <c r="Z36" i="121"/>
  <c r="AD40" i="121"/>
  <c r="AH44" i="121"/>
  <c r="X32" i="121"/>
  <c r="AI26" i="121"/>
  <c r="AD11" i="121"/>
  <c r="AI32" i="121"/>
  <c r="AF45" i="121"/>
  <c r="AK25" i="121"/>
  <c r="X11" i="121"/>
  <c r="Y28" i="121"/>
  <c r="X8" i="121"/>
  <c r="X34" i="121"/>
  <c r="AD31" i="121"/>
  <c r="AH42" i="121"/>
  <c r="AK35" i="121"/>
  <c r="Y39" i="121"/>
  <c r="AD7" i="121"/>
  <c r="AC12" i="121"/>
  <c r="AG16" i="121"/>
  <c r="AK20" i="121"/>
  <c r="Z25" i="121"/>
  <c r="AD29" i="121"/>
  <c r="AH33" i="121"/>
  <c r="W38" i="121"/>
  <c r="AA42" i="121"/>
  <c r="AE46" i="121"/>
  <c r="AG9" i="121"/>
  <c r="Y14" i="121"/>
  <c r="AC18" i="121"/>
  <c r="AG22" i="121"/>
  <c r="AK26" i="121"/>
  <c r="Z31" i="121"/>
  <c r="AD35" i="121"/>
  <c r="AH39" i="121"/>
  <c r="W44" i="121"/>
  <c r="AA6" i="121"/>
  <c r="AE11" i="121"/>
  <c r="AI15" i="121"/>
  <c r="X20" i="121"/>
  <c r="AB24" i="121"/>
  <c r="AF28" i="121"/>
  <c r="AJ32" i="121"/>
  <c r="AG37" i="121"/>
  <c r="AK41" i="121"/>
  <c r="Z46" i="121"/>
  <c r="AA9" i="121"/>
  <c r="AH13" i="121"/>
  <c r="W18" i="121"/>
  <c r="AA22" i="121"/>
  <c r="AE26" i="121"/>
  <c r="AI30" i="121"/>
  <c r="X35" i="121"/>
  <c r="AB39" i="121"/>
  <c r="AF43" i="121"/>
  <c r="Y11" i="121"/>
  <c r="AC15" i="121"/>
  <c r="AG19" i="121"/>
  <c r="AK23" i="121"/>
  <c r="Z28" i="121"/>
  <c r="AD32" i="121"/>
  <c r="AH36" i="121"/>
  <c r="W41" i="121"/>
  <c r="AA45" i="121"/>
  <c r="AA18" i="121"/>
  <c r="AF39" i="121"/>
  <c r="W20" i="121"/>
  <c r="X37" i="121"/>
  <c r="AC17" i="121"/>
  <c r="W35" i="121"/>
  <c r="AE43" i="121"/>
  <c r="AJ23" i="121"/>
  <c r="AK40" i="121"/>
  <c r="AE25" i="121"/>
  <c r="AJ46" i="121"/>
  <c r="AH32" i="121"/>
  <c r="AA44" i="121"/>
  <c r="AC37" i="121"/>
  <c r="AB29" i="121"/>
  <c r="AF40" i="121"/>
  <c r="AA8" i="121"/>
  <c r="AK12" i="121"/>
  <c r="Z17" i="121"/>
  <c r="AD21" i="121"/>
  <c r="AH25" i="121"/>
  <c r="W30" i="121"/>
  <c r="AA34" i="121"/>
  <c r="AE38" i="121"/>
  <c r="AI42" i="121"/>
  <c r="AC10" i="121"/>
  <c r="AG14" i="121"/>
  <c r="AK18" i="121"/>
  <c r="Z23" i="121"/>
  <c r="AD27" i="121"/>
  <c r="AH31" i="121"/>
  <c r="W36" i="121"/>
  <c r="AA40" i="121"/>
  <c r="AE44" i="121"/>
  <c r="Y7" i="121"/>
  <c r="X12" i="121"/>
  <c r="AB16" i="121"/>
  <c r="AF20" i="121"/>
  <c r="AJ24" i="121"/>
  <c r="Y29" i="121"/>
  <c r="AK33" i="121"/>
  <c r="Z38" i="121"/>
  <c r="AD42" i="121"/>
  <c r="AH46" i="121"/>
  <c r="W10" i="121"/>
  <c r="AA14" i="121"/>
  <c r="AE18" i="121"/>
  <c r="AI22" i="121"/>
  <c r="X27" i="121"/>
  <c r="AB31" i="121"/>
  <c r="AF35" i="121"/>
  <c r="AJ39" i="121"/>
  <c r="Y44" i="121"/>
  <c r="AC6" i="121"/>
  <c r="AG11" i="121"/>
  <c r="AK15" i="121"/>
  <c r="Z20" i="121"/>
  <c r="AD24" i="121"/>
  <c r="AH28" i="121"/>
  <c r="W33" i="121"/>
  <c r="AA37" i="121"/>
  <c r="AE41" i="121"/>
  <c r="AI45" i="121"/>
  <c r="Z40" i="121"/>
  <c r="AE9" i="121"/>
  <c r="X31" i="121"/>
  <c r="Z6" i="121"/>
  <c r="AE28" i="121"/>
  <c r="AD8" i="121"/>
  <c r="Z30" i="121"/>
  <c r="AB15" i="121"/>
  <c r="AC32" i="121"/>
  <c r="Z45" i="121"/>
  <c r="AA21" i="121"/>
  <c r="AF42" i="121"/>
  <c r="Z34" i="121"/>
  <c r="AE45" i="121"/>
  <c r="AK38" i="121"/>
  <c r="AF30" i="121"/>
  <c r="Y42" i="121"/>
  <c r="W9" i="121"/>
  <c r="AD13" i="121"/>
  <c r="AH17" i="121"/>
  <c r="W22" i="121"/>
  <c r="AA26" i="121"/>
  <c r="AE30" i="121"/>
  <c r="AI34" i="121"/>
  <c r="X39" i="121"/>
  <c r="AB43" i="121"/>
  <c r="AK10" i="121"/>
  <c r="Z15" i="121"/>
  <c r="AD19" i="121"/>
  <c r="AH23" i="121"/>
  <c r="W28" i="121"/>
  <c r="AA32" i="121"/>
  <c r="AE36" i="121"/>
  <c r="AI40" i="121"/>
  <c r="X45" i="121"/>
  <c r="AG7" i="121"/>
  <c r="AF12" i="121"/>
  <c r="AJ16" i="121"/>
  <c r="Y21" i="121"/>
  <c r="AC25" i="121"/>
  <c r="AG29" i="121"/>
  <c r="AD34" i="121"/>
  <c r="AH38" i="121"/>
  <c r="W43" i="121"/>
  <c r="AE10" i="121"/>
  <c r="AI14" i="121"/>
  <c r="X19" i="121"/>
  <c r="AB23" i="121"/>
  <c r="AF27" i="121"/>
  <c r="AJ31" i="121"/>
  <c r="Y36" i="121"/>
  <c r="AC40" i="121"/>
  <c r="AG44" i="121"/>
  <c r="AA7" i="121"/>
  <c r="Z12" i="121"/>
  <c r="AD16" i="121"/>
  <c r="AH20" i="121"/>
  <c r="W25" i="121"/>
  <c r="AA29" i="121"/>
  <c r="AE33" i="121"/>
  <c r="AI37" i="121"/>
  <c r="X42" i="121"/>
  <c r="AB46" i="121"/>
  <c r="AC43" i="121"/>
  <c r="W37" i="121"/>
  <c r="AC30" i="121"/>
  <c r="AG41" i="121"/>
  <c r="AF33" i="121"/>
  <c r="AJ44" i="121"/>
  <c r="AA10" i="121"/>
  <c r="AE14" i="121"/>
  <c r="AI18" i="121"/>
  <c r="X23" i="121"/>
  <c r="AB27" i="121"/>
  <c r="AF31" i="121"/>
  <c r="AJ35" i="121"/>
  <c r="Y40" i="121"/>
  <c r="AC44" i="121"/>
  <c r="X7" i="121"/>
  <c r="W12" i="121"/>
  <c r="AA16" i="121"/>
  <c r="AE20" i="121"/>
  <c r="AI24" i="121"/>
  <c r="X29" i="121"/>
  <c r="AB33" i="121"/>
  <c r="AF37" i="121"/>
  <c r="AJ41" i="121"/>
  <c r="Y46" i="121"/>
  <c r="Z9" i="121"/>
  <c r="AG13" i="121"/>
  <c r="AK17" i="121"/>
  <c r="Z22" i="121"/>
  <c r="AD26" i="121"/>
  <c r="AH30" i="121"/>
  <c r="AE35" i="121"/>
  <c r="AI39" i="121"/>
  <c r="X44" i="121"/>
  <c r="AB6" i="121"/>
  <c r="AF11" i="121"/>
  <c r="AJ15" i="121"/>
  <c r="Y20" i="121"/>
  <c r="AC24" i="121"/>
  <c r="AG28" i="121"/>
  <c r="AK32" i="121"/>
  <c r="Z37" i="121"/>
  <c r="AD41" i="121"/>
  <c r="AH45" i="121"/>
  <c r="AF8" i="121"/>
  <c r="AA13" i="121"/>
  <c r="AE17" i="121"/>
  <c r="AI21" i="121"/>
  <c r="X26" i="121"/>
  <c r="AB30" i="121"/>
  <c r="AF34" i="121"/>
  <c r="AJ38" i="121"/>
  <c r="Y43" i="121"/>
  <c r="AD38" i="121"/>
  <c r="AG31" i="121"/>
  <c r="Z43" i="121"/>
  <c r="AJ34" i="121"/>
  <c r="AI10" i="121"/>
  <c r="X15" i="121"/>
  <c r="AB19" i="121"/>
  <c r="AF23" i="121"/>
  <c r="AJ27" i="121"/>
  <c r="Y32" i="121"/>
  <c r="AC36" i="121"/>
  <c r="AG40" i="121"/>
  <c r="AK44" i="121"/>
  <c r="AF7" i="121"/>
  <c r="AE12" i="121"/>
  <c r="AI16" i="121"/>
  <c r="X21" i="121"/>
  <c r="AB25" i="121"/>
  <c r="AF29" i="121"/>
  <c r="AJ33" i="121"/>
  <c r="Y38" i="121"/>
  <c r="AC42" i="121"/>
  <c r="AG46" i="121"/>
  <c r="AH9" i="121"/>
  <c r="Z14" i="121"/>
  <c r="AD18" i="121"/>
  <c r="AH22" i="121"/>
  <c r="W27" i="121"/>
  <c r="AA31" i="121"/>
  <c r="X36" i="121"/>
  <c r="AB40" i="121"/>
  <c r="W40" i="121"/>
  <c r="Y33" i="121"/>
  <c r="AD44" i="121"/>
  <c r="AB36" i="121"/>
  <c r="X6" i="121"/>
  <c r="AB11" i="121"/>
  <c r="AF15" i="121"/>
  <c r="AJ19" i="121"/>
  <c r="Y24" i="121"/>
  <c r="AC28" i="121"/>
  <c r="AG32" i="121"/>
  <c r="AK36" i="121"/>
  <c r="Z41" i="121"/>
  <c r="AD45" i="121"/>
  <c r="AC8" i="121"/>
  <c r="X13" i="121"/>
  <c r="AB17" i="121"/>
  <c r="AF21" i="121"/>
  <c r="AJ25" i="121"/>
  <c r="Y30" i="121"/>
  <c r="AC34" i="121"/>
  <c r="AG38" i="121"/>
  <c r="AK42" i="121"/>
  <c r="AD10" i="121"/>
  <c r="AH14" i="121"/>
  <c r="W19" i="121"/>
  <c r="AA23" i="121"/>
  <c r="AE27" i="121"/>
  <c r="AI31" i="121"/>
  <c r="AF36" i="121"/>
  <c r="AJ40" i="121"/>
  <c r="Y45" i="121"/>
  <c r="W8" i="121"/>
  <c r="AG12" i="121"/>
  <c r="AK16" i="121"/>
  <c r="Z21" i="121"/>
  <c r="AD25" i="121"/>
  <c r="AH29" i="121"/>
  <c r="W34" i="121"/>
  <c r="AA38" i="121"/>
  <c r="AE42" i="121"/>
  <c r="AI46" i="121"/>
  <c r="X10" i="121"/>
  <c r="AB14" i="121"/>
  <c r="AF18" i="121"/>
  <c r="AJ22" i="121"/>
  <c r="Y27" i="121"/>
  <c r="AC31" i="121"/>
  <c r="AG35" i="121"/>
  <c r="AK39" i="121"/>
  <c r="Z44" i="121"/>
  <c r="AH35" i="121"/>
  <c r="W14" i="121"/>
  <c r="AE22" i="121"/>
  <c r="AB35" i="121"/>
  <c r="AJ43" i="121"/>
  <c r="AH15" i="121"/>
  <c r="AA24" i="121"/>
  <c r="AB41" i="121"/>
  <c r="Y13" i="121"/>
  <c r="AG21" i="121"/>
  <c r="AA39" i="121"/>
  <c r="AF19" i="121"/>
  <c r="AG36" i="121"/>
  <c r="AH12" i="121"/>
  <c r="W17" i="121"/>
  <c r="AI29" i="121"/>
  <c r="AB38" i="121"/>
  <c r="AF44" i="121"/>
  <c r="AH37" i="121"/>
  <c r="AJ30" i="121"/>
  <c r="AI13" i="121"/>
  <c r="Z7" i="121"/>
  <c r="W42" i="121"/>
  <c r="Y35" i="121"/>
  <c r="Y12" i="121"/>
  <c r="AA46" i="121"/>
  <c r="AC39" i="121"/>
  <c r="AC16" i="121"/>
  <c r="AB9" i="121"/>
  <c r="AG43" i="121"/>
  <c r="AK24" i="121"/>
  <c r="X18" i="121"/>
  <c r="Z29" i="121"/>
  <c r="AB22" i="121"/>
  <c r="AD33" i="121"/>
  <c r="AF26" i="121"/>
  <c r="AG20" i="121"/>
  <c r="X4" i="124"/>
  <c r="X4" i="125"/>
  <c r="J13" i="55" s="1"/>
  <c r="X4" i="127"/>
  <c r="F13" i="55" s="1"/>
  <c r="W5" i="126" l="1"/>
  <c r="X4" i="126" s="1"/>
  <c r="H13" i="55" s="1"/>
  <c r="B13" i="55"/>
  <c r="B15" i="55" s="1"/>
  <c r="L15" i="55"/>
  <c r="L13" i="55"/>
  <c r="V15" i="55"/>
  <c r="V13" i="55"/>
  <c r="J15" i="55"/>
  <c r="F15" i="55"/>
  <c r="W5" i="121"/>
  <c r="X4" i="121" s="1"/>
  <c r="S4" i="59"/>
  <c r="S4" i="58"/>
  <c r="H8" i="132" l="1"/>
  <c r="H10" i="132"/>
  <c r="H18" i="132"/>
  <c r="H13" i="132"/>
  <c r="H12" i="132"/>
  <c r="H15" i="55"/>
  <c r="R15" i="55"/>
  <c r="R13" i="55"/>
  <c r="V2" i="58"/>
  <c r="AF6" i="58" s="1"/>
  <c r="V2" i="59"/>
  <c r="AJ6" i="59" s="1"/>
  <c r="H16" i="132" l="1"/>
  <c r="H11" i="132"/>
  <c r="AA5" i="58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D11" i="55" l="1"/>
  <c r="V4" i="128" s="1"/>
  <c r="AA57" i="128" l="1"/>
  <c r="W57" i="128"/>
  <c r="AK57" i="128"/>
  <c r="AE57" i="128"/>
  <c r="AI57" i="128"/>
  <c r="X57" i="128"/>
  <c r="AB57" i="128"/>
  <c r="AF57" i="128"/>
  <c r="AJ57" i="128"/>
  <c r="Y57" i="128"/>
  <c r="AG57" i="128"/>
  <c r="Z57" i="128"/>
  <c r="AD57" i="128"/>
  <c r="AH57" i="128"/>
  <c r="AC57" i="128"/>
  <c r="W48" i="128"/>
  <c r="W50" i="128"/>
  <c r="W52" i="128"/>
  <c r="W54" i="128"/>
  <c r="W56" i="128"/>
  <c r="X48" i="128"/>
  <c r="X50" i="128"/>
  <c r="X52" i="128"/>
  <c r="X54" i="128"/>
  <c r="X56" i="128"/>
  <c r="Y48" i="128"/>
  <c r="Y50" i="128"/>
  <c r="Y52" i="128"/>
  <c r="Y54" i="128"/>
  <c r="Y56" i="128"/>
  <c r="W47" i="128"/>
  <c r="W49" i="128"/>
  <c r="W51" i="128"/>
  <c r="W53" i="128"/>
  <c r="W55" i="128"/>
  <c r="X47" i="128"/>
  <c r="X49" i="128"/>
  <c r="X51" i="128"/>
  <c r="X53" i="128"/>
  <c r="X55" i="128"/>
  <c r="Y47" i="128"/>
  <c r="Y49" i="128"/>
  <c r="Y51" i="128"/>
  <c r="Y53" i="128"/>
  <c r="Y55" i="128"/>
  <c r="Z47" i="128"/>
  <c r="Z49" i="128"/>
  <c r="Z51" i="128"/>
  <c r="Z53" i="128"/>
  <c r="Z55" i="128"/>
  <c r="AA47" i="128"/>
  <c r="AA49" i="128"/>
  <c r="AA51" i="128"/>
  <c r="AA53" i="128"/>
  <c r="AA55" i="128"/>
  <c r="AB47" i="128"/>
  <c r="AB49" i="128"/>
  <c r="AB51" i="128"/>
  <c r="AB53" i="128"/>
  <c r="AB55" i="128"/>
  <c r="AC47" i="128"/>
  <c r="AC49" i="128"/>
  <c r="AC51" i="128"/>
  <c r="AC53" i="128"/>
  <c r="AC55" i="128"/>
  <c r="AD47" i="128"/>
  <c r="AD49" i="128"/>
  <c r="AD51" i="128"/>
  <c r="AD53" i="128"/>
  <c r="AD55" i="128"/>
  <c r="AE47" i="128"/>
  <c r="AE49" i="128"/>
  <c r="AE51" i="128"/>
  <c r="AE53" i="128"/>
  <c r="AE55" i="128"/>
  <c r="Z50" i="128"/>
  <c r="Z54" i="128"/>
  <c r="AA50" i="128"/>
  <c r="AA54" i="128"/>
  <c r="AB50" i="128"/>
  <c r="AB54" i="128"/>
  <c r="AC50" i="128"/>
  <c r="AC54" i="128"/>
  <c r="AD50" i="128"/>
  <c r="AD54" i="128"/>
  <c r="AE50" i="128"/>
  <c r="AE54" i="128"/>
  <c r="AF47" i="128"/>
  <c r="AF49" i="128"/>
  <c r="AF51" i="128"/>
  <c r="AF53" i="128"/>
  <c r="AF55" i="128"/>
  <c r="AG47" i="128"/>
  <c r="AG49" i="128"/>
  <c r="AG51" i="128"/>
  <c r="AG53" i="128"/>
  <c r="AG55" i="128"/>
  <c r="AH47" i="128"/>
  <c r="AH49" i="128"/>
  <c r="AH51" i="128"/>
  <c r="AH53" i="128"/>
  <c r="AH55" i="128"/>
  <c r="AI47" i="128"/>
  <c r="AI49" i="128"/>
  <c r="AI51" i="128"/>
  <c r="AI53" i="128"/>
  <c r="AI55" i="128"/>
  <c r="AJ47" i="128"/>
  <c r="AJ49" i="128"/>
  <c r="AJ51" i="128"/>
  <c r="AJ53" i="128"/>
  <c r="AJ55" i="128"/>
  <c r="AK47" i="128"/>
  <c r="Z48" i="128"/>
  <c r="Z52" i="128"/>
  <c r="Z56" i="128"/>
  <c r="AA48" i="128"/>
  <c r="AA52" i="128"/>
  <c r="AA56" i="128"/>
  <c r="AB48" i="128"/>
  <c r="AB52" i="128"/>
  <c r="AB56" i="128"/>
  <c r="AC48" i="128"/>
  <c r="AC52" i="128"/>
  <c r="AC56" i="128"/>
  <c r="AD48" i="128"/>
  <c r="AD52" i="128"/>
  <c r="AD56" i="128"/>
  <c r="AE48" i="128"/>
  <c r="AE52" i="128"/>
  <c r="AE56" i="128"/>
  <c r="AF48" i="128"/>
  <c r="AF50" i="128"/>
  <c r="AF52" i="128"/>
  <c r="AF54" i="128"/>
  <c r="AF56" i="128"/>
  <c r="AG48" i="128"/>
  <c r="AG50" i="128"/>
  <c r="AG52" i="128"/>
  <c r="AG54" i="128"/>
  <c r="AG56" i="128"/>
  <c r="AH48" i="128"/>
  <c r="AH50" i="128"/>
  <c r="AH52" i="128"/>
  <c r="AH54" i="128"/>
  <c r="AH56" i="128"/>
  <c r="AI48" i="128"/>
  <c r="AI50" i="128"/>
  <c r="AI52" i="128"/>
  <c r="AI54" i="128"/>
  <c r="AI56" i="128"/>
  <c r="AJ48" i="128"/>
  <c r="AJ52" i="128"/>
  <c r="AJ56" i="128"/>
  <c r="AK48" i="128"/>
  <c r="AK50" i="128"/>
  <c r="AK52" i="128"/>
  <c r="AK54" i="128"/>
  <c r="AK56" i="128"/>
  <c r="AK51" i="128"/>
  <c r="AK53" i="128"/>
  <c r="AJ50" i="128"/>
  <c r="AJ54" i="128"/>
  <c r="AK49" i="128"/>
  <c r="AK55" i="128"/>
  <c r="W31" i="128"/>
  <c r="AH26" i="128"/>
  <c r="AJ20" i="128"/>
  <c r="AD46" i="128"/>
  <c r="Z18" i="128"/>
  <c r="AI43" i="128"/>
  <c r="AF16" i="128"/>
  <c r="AK37" i="128"/>
  <c r="AK13" i="128"/>
  <c r="AD9" i="128"/>
  <c r="AA35" i="128"/>
  <c r="AB12" i="128"/>
  <c r="AG33" i="128"/>
  <c r="AC29" i="128"/>
  <c r="AD22" i="128"/>
  <c r="AH18" i="128"/>
  <c r="AH10" i="128"/>
  <c r="AJ44" i="128"/>
  <c r="AJ36" i="128"/>
  <c r="AJ28" i="128"/>
  <c r="AC21" i="128"/>
  <c r="AC13" i="128"/>
  <c r="AD6" i="128"/>
  <c r="AH11" i="128"/>
  <c r="W16" i="128"/>
  <c r="AA20" i="128"/>
  <c r="AE24" i="128"/>
  <c r="AI28" i="128"/>
  <c r="X33" i="128"/>
  <c r="AB37" i="128"/>
  <c r="AF41" i="128"/>
  <c r="AJ45" i="128"/>
  <c r="W9" i="128"/>
  <c r="AD13" i="128"/>
  <c r="AH17" i="128"/>
  <c r="W22" i="128"/>
  <c r="AA26" i="128"/>
  <c r="AE30" i="128"/>
  <c r="AI34" i="128"/>
  <c r="X39" i="128"/>
  <c r="AB43" i="128"/>
  <c r="AJ10" i="128"/>
  <c r="Y15" i="128"/>
  <c r="AC19" i="128"/>
  <c r="AG23" i="128"/>
  <c r="AK27" i="128"/>
  <c r="Z32" i="128"/>
  <c r="AD36" i="128"/>
  <c r="AH40" i="128"/>
  <c r="W45" i="128"/>
  <c r="AF7" i="128"/>
  <c r="AE12" i="128"/>
  <c r="AI16" i="128"/>
  <c r="X21" i="128"/>
  <c r="AB25" i="128"/>
  <c r="AF29" i="128"/>
  <c r="AJ33" i="128"/>
  <c r="Y38" i="128"/>
  <c r="AC42" i="128"/>
  <c r="AG46" i="128"/>
  <c r="AH9" i="128"/>
  <c r="Z14" i="128"/>
  <c r="AD18" i="128"/>
  <c r="AH22" i="128"/>
  <c r="W27" i="128"/>
  <c r="AA31" i="128"/>
  <c r="AE35" i="128"/>
  <c r="AI39" i="128"/>
  <c r="X44" i="128"/>
  <c r="AB6" i="128"/>
  <c r="AF11" i="128"/>
  <c r="AJ15" i="128"/>
  <c r="Y20" i="128"/>
  <c r="AC24" i="128"/>
  <c r="AG28" i="128"/>
  <c r="AK32" i="128"/>
  <c r="Z37" i="128"/>
  <c r="AD41" i="128"/>
  <c r="AH45" i="128"/>
  <c r="AF8" i="128"/>
  <c r="AA13" i="128"/>
  <c r="AE17" i="128"/>
  <c r="AI21" i="128"/>
  <c r="X26" i="128"/>
  <c r="AB30" i="128"/>
  <c r="AF34" i="128"/>
  <c r="AJ38" i="128"/>
  <c r="Y43" i="128"/>
  <c r="AE39" i="128"/>
  <c r="W23" i="128"/>
  <c r="W15" i="128"/>
  <c r="W6" i="128"/>
  <c r="Y41" i="128"/>
  <c r="Y33" i="128"/>
  <c r="AG25" i="128"/>
  <c r="AG17" i="128"/>
  <c r="AB7" i="128"/>
  <c r="AA12" i="128"/>
  <c r="AE16" i="128"/>
  <c r="AI20" i="128"/>
  <c r="X25" i="128"/>
  <c r="AB29" i="128"/>
  <c r="AF33" i="128"/>
  <c r="AJ37" i="128"/>
  <c r="Y42" i="128"/>
  <c r="AC46" i="128"/>
  <c r="AE9" i="128"/>
  <c r="W14" i="128"/>
  <c r="AA18" i="128"/>
  <c r="AE22" i="128"/>
  <c r="AI26" i="128"/>
  <c r="X31" i="128"/>
  <c r="AB35" i="128"/>
  <c r="AF39" i="128"/>
  <c r="AJ43" i="128"/>
  <c r="Y6" i="128"/>
  <c r="AC11" i="128"/>
  <c r="AG15" i="128"/>
  <c r="AK19" i="128"/>
  <c r="Z24" i="128"/>
  <c r="AD28" i="128"/>
  <c r="AH32" i="128"/>
  <c r="W37" i="128"/>
  <c r="AA41" i="128"/>
  <c r="AE45" i="128"/>
  <c r="AC8" i="128"/>
  <c r="X13" i="128"/>
  <c r="AB17" i="128"/>
  <c r="AF21" i="128"/>
  <c r="AJ25" i="128"/>
  <c r="Y30" i="128"/>
  <c r="AC34" i="128"/>
  <c r="AG38" i="128"/>
  <c r="AK42" i="128"/>
  <c r="AD10" i="128"/>
  <c r="AH14" i="128"/>
  <c r="W19" i="128"/>
  <c r="AA23" i="128"/>
  <c r="AE27" i="128"/>
  <c r="AI31" i="128"/>
  <c r="X36" i="128"/>
  <c r="AB40" i="128"/>
  <c r="AF44" i="128"/>
  <c r="Z7" i="128"/>
  <c r="Y12" i="128"/>
  <c r="AC16" i="128"/>
  <c r="AG20" i="128"/>
  <c r="AK24" i="128"/>
  <c r="Z29" i="128"/>
  <c r="AD33" i="128"/>
  <c r="AH37" i="128"/>
  <c r="W42" i="128"/>
  <c r="AA46" i="128"/>
  <c r="AB9" i="128"/>
  <c r="AI13" i="128"/>
  <c r="X18" i="128"/>
  <c r="AB22" i="128"/>
  <c r="AF26" i="128"/>
  <c r="AJ30" i="128"/>
  <c r="Y35" i="128"/>
  <c r="AC39" i="128"/>
  <c r="AG43" i="128"/>
  <c r="AC7" i="128"/>
  <c r="AA27" i="128"/>
  <c r="AA19" i="128"/>
  <c r="AA11" i="128"/>
  <c r="AC45" i="128"/>
  <c r="AC37" i="128"/>
  <c r="AK29" i="128"/>
  <c r="AK21" i="128"/>
  <c r="Y8" i="128"/>
  <c r="AI12" i="128"/>
  <c r="X17" i="128"/>
  <c r="AB21" i="128"/>
  <c r="AF25" i="128"/>
  <c r="AJ29" i="128"/>
  <c r="Y34" i="128"/>
  <c r="AC38" i="128"/>
  <c r="AG42" i="128"/>
  <c r="AK46" i="128"/>
  <c r="AA10" i="128"/>
  <c r="AE14" i="128"/>
  <c r="AI18" i="128"/>
  <c r="X23" i="128"/>
  <c r="AB27" i="128"/>
  <c r="AF31" i="128"/>
  <c r="AJ35" i="128"/>
  <c r="Y40" i="128"/>
  <c r="AC44" i="128"/>
  <c r="W7" i="128"/>
  <c r="AK11" i="128"/>
  <c r="Z16" i="128"/>
  <c r="AD20" i="128"/>
  <c r="AH24" i="128"/>
  <c r="W29" i="128"/>
  <c r="AA33" i="128"/>
  <c r="AE37" i="128"/>
  <c r="AI41" i="128"/>
  <c r="X46" i="128"/>
  <c r="Y9" i="128"/>
  <c r="AF13" i="128"/>
  <c r="AJ17" i="128"/>
  <c r="Y22" i="128"/>
  <c r="AC26" i="128"/>
  <c r="AG30" i="128"/>
  <c r="AK34" i="128"/>
  <c r="Z39" i="128"/>
  <c r="AD43" i="128"/>
  <c r="W11" i="128"/>
  <c r="AA15" i="128"/>
  <c r="AE19" i="128"/>
  <c r="AI23" i="128"/>
  <c r="X28" i="128"/>
  <c r="AB32" i="128"/>
  <c r="AF36" i="128"/>
  <c r="AJ40" i="128"/>
  <c r="Y45" i="128"/>
  <c r="W8" i="128"/>
  <c r="AG12" i="128"/>
  <c r="AK16" i="128"/>
  <c r="Z21" i="128"/>
  <c r="AD25" i="128"/>
  <c r="AH29" i="128"/>
  <c r="W34" i="128"/>
  <c r="AA38" i="128"/>
  <c r="AE42" i="128"/>
  <c r="AI46" i="128"/>
  <c r="X10" i="128"/>
  <c r="AB14" i="128"/>
  <c r="AF18" i="128"/>
  <c r="AJ22" i="128"/>
  <c r="Y27" i="128"/>
  <c r="AC31" i="128"/>
  <c r="AG35" i="128"/>
  <c r="AK39" i="128"/>
  <c r="Z44" i="128"/>
  <c r="Y25" i="128"/>
  <c r="AE31" i="128"/>
  <c r="AE23" i="128"/>
  <c r="AE15" i="128"/>
  <c r="AE6" i="128"/>
  <c r="AG41" i="128"/>
  <c r="Z34" i="128"/>
  <c r="Z26" i="128"/>
  <c r="AG8" i="128"/>
  <c r="AB13" i="128"/>
  <c r="AF17" i="128"/>
  <c r="AJ21" i="128"/>
  <c r="Y26" i="128"/>
  <c r="AC30" i="128"/>
  <c r="AG34" i="128"/>
  <c r="AK38" i="128"/>
  <c r="Z43" i="128"/>
  <c r="AI10" i="128"/>
  <c r="X15" i="128"/>
  <c r="AB19" i="128"/>
  <c r="AF23" i="128"/>
  <c r="AJ27" i="128"/>
  <c r="Y32" i="128"/>
  <c r="AC36" i="128"/>
  <c r="AG40" i="128"/>
  <c r="AK44" i="128"/>
  <c r="AE7" i="128"/>
  <c r="AD12" i="128"/>
  <c r="AH16" i="128"/>
  <c r="W21" i="128"/>
  <c r="AA25" i="128"/>
  <c r="AE29" i="128"/>
  <c r="AI33" i="128"/>
  <c r="X38" i="128"/>
  <c r="AB42" i="128"/>
  <c r="AF46" i="128"/>
  <c r="AG9" i="128"/>
  <c r="Y14" i="128"/>
  <c r="AC18" i="128"/>
  <c r="AG22" i="128"/>
  <c r="AK26" i="128"/>
  <c r="Z31" i="128"/>
  <c r="AD35" i="128"/>
  <c r="AH39" i="128"/>
  <c r="W44" i="128"/>
  <c r="AA6" i="128"/>
  <c r="AE11" i="128"/>
  <c r="AI15" i="128"/>
  <c r="X20" i="128"/>
  <c r="AB24" i="128"/>
  <c r="AF28" i="128"/>
  <c r="AJ32" i="128"/>
  <c r="Y37" i="128"/>
  <c r="AC41" i="128"/>
  <c r="AG45" i="128"/>
  <c r="AE8" i="128"/>
  <c r="Z13" i="128"/>
  <c r="AD17" i="128"/>
  <c r="AH21" i="128"/>
  <c r="W26" i="128"/>
  <c r="AA30" i="128"/>
  <c r="AE34" i="128"/>
  <c r="AI38" i="128"/>
  <c r="X43" i="128"/>
  <c r="AF10" i="128"/>
  <c r="AJ14" i="128"/>
  <c r="Y19" i="128"/>
  <c r="AC23" i="128"/>
  <c r="AG27" i="128"/>
  <c r="AK31" i="128"/>
  <c r="Z36" i="128"/>
  <c r="AD40" i="128"/>
  <c r="AH44" i="128"/>
  <c r="Z42" i="128"/>
  <c r="AI35" i="128"/>
  <c r="AI27" i="128"/>
  <c r="AI19" i="128"/>
  <c r="AI11" i="128"/>
  <c r="AK45" i="128"/>
  <c r="AD38" i="128"/>
  <c r="AD30" i="128"/>
  <c r="AC9" i="128"/>
  <c r="AJ13" i="128"/>
  <c r="Y18" i="128"/>
  <c r="AC22" i="128"/>
  <c r="AG26" i="128"/>
  <c r="AK30" i="128"/>
  <c r="Z35" i="128"/>
  <c r="AD39" i="128"/>
  <c r="AH43" i="128"/>
  <c r="X6" i="128"/>
  <c r="AB11" i="128"/>
  <c r="AF15" i="128"/>
  <c r="AJ19" i="128"/>
  <c r="Y24" i="128"/>
  <c r="AC28" i="128"/>
  <c r="AG32" i="128"/>
  <c r="AK36" i="128"/>
  <c r="Z41" i="128"/>
  <c r="AD45" i="128"/>
  <c r="AB8" i="128"/>
  <c r="W13" i="128"/>
  <c r="AA17" i="128"/>
  <c r="AE21" i="128"/>
  <c r="AI25" i="128"/>
  <c r="X30" i="128"/>
  <c r="AB34" i="128"/>
  <c r="AF38" i="128"/>
  <c r="AJ42" i="128"/>
  <c r="AC10" i="128"/>
  <c r="AG14" i="128"/>
  <c r="AK18" i="128"/>
  <c r="Z23" i="128"/>
  <c r="AD27" i="128"/>
  <c r="AH31" i="128"/>
  <c r="W36" i="128"/>
  <c r="AA40" i="128"/>
  <c r="AE44" i="128"/>
  <c r="Y7" i="128"/>
  <c r="X12" i="128"/>
  <c r="AB16" i="128"/>
  <c r="AF20" i="128"/>
  <c r="AJ24" i="128"/>
  <c r="Y29" i="128"/>
  <c r="AC33" i="128"/>
  <c r="AG37" i="128"/>
  <c r="AK41" i="128"/>
  <c r="Z46" i="128"/>
  <c r="AA9" i="128"/>
  <c r="AH13" i="128"/>
  <c r="W18" i="128"/>
  <c r="AA22" i="128"/>
  <c r="AE26" i="128"/>
  <c r="AI30" i="128"/>
  <c r="X35" i="128"/>
  <c r="AB39" i="128"/>
  <c r="AF43" i="128"/>
  <c r="Y11" i="128"/>
  <c r="AC15" i="128"/>
  <c r="AG19" i="128"/>
  <c r="AK23" i="128"/>
  <c r="Z28" i="128"/>
  <c r="AD32" i="128"/>
  <c r="AH36" i="128"/>
  <c r="W41" i="128"/>
  <c r="AA45" i="128"/>
  <c r="X40" i="128"/>
  <c r="X32" i="128"/>
  <c r="X24" i="128"/>
  <c r="X16" i="128"/>
  <c r="Z8" i="128"/>
  <c r="AH42" i="128"/>
  <c r="AH34" i="128"/>
  <c r="Y10" i="128"/>
  <c r="AC14" i="128"/>
  <c r="AG18" i="128"/>
  <c r="AK22" i="128"/>
  <c r="Z27" i="128"/>
  <c r="AD31" i="128"/>
  <c r="AH35" i="128"/>
  <c r="W40" i="128"/>
  <c r="AA44" i="128"/>
  <c r="AF6" i="128"/>
  <c r="AJ11" i="128"/>
  <c r="Y16" i="128"/>
  <c r="AC20" i="128"/>
  <c r="AG24" i="128"/>
  <c r="AK28" i="128"/>
  <c r="Z33" i="128"/>
  <c r="AD37" i="128"/>
  <c r="AH41" i="128"/>
  <c r="W46" i="128"/>
  <c r="X9" i="128"/>
  <c r="AE13" i="128"/>
  <c r="AI17" i="128"/>
  <c r="X22" i="128"/>
  <c r="AB26" i="128"/>
  <c r="AF30" i="128"/>
  <c r="AJ34" i="128"/>
  <c r="Y39" i="128"/>
  <c r="AC43" i="128"/>
  <c r="AK10" i="128"/>
  <c r="Z15" i="128"/>
  <c r="AD19" i="128"/>
  <c r="AH23" i="128"/>
  <c r="W28" i="128"/>
  <c r="AA32" i="128"/>
  <c r="AE36" i="128"/>
  <c r="AI40" i="128"/>
  <c r="X45" i="128"/>
  <c r="AG7" i="128"/>
  <c r="AF12" i="128"/>
  <c r="AJ16" i="128"/>
  <c r="Y21" i="128"/>
  <c r="AC25" i="128"/>
  <c r="AG29" i="128"/>
  <c r="AK33" i="128"/>
  <c r="Z38" i="128"/>
  <c r="AD42" i="128"/>
  <c r="AH46" i="128"/>
  <c r="W10" i="128"/>
  <c r="AA14" i="128"/>
  <c r="AE18" i="128"/>
  <c r="AI22" i="128"/>
  <c r="X27" i="128"/>
  <c r="AB31" i="128"/>
  <c r="AF35" i="128"/>
  <c r="AJ39" i="128"/>
  <c r="Y44" i="128"/>
  <c r="AC6" i="128"/>
  <c r="AG11" i="128"/>
  <c r="AK15" i="128"/>
  <c r="Z20" i="128"/>
  <c r="AD24" i="128"/>
  <c r="AH28" i="128"/>
  <c r="W33" i="128"/>
  <c r="AA37" i="128"/>
  <c r="AE41" i="128"/>
  <c r="AI45" i="128"/>
  <c r="Z10" i="128"/>
  <c r="AB44" i="128"/>
  <c r="AB36" i="128"/>
  <c r="AB28" i="128"/>
  <c r="AB20" i="128"/>
  <c r="AJ12" i="128"/>
  <c r="W39" i="128"/>
  <c r="AG10" i="128"/>
  <c r="AK14" i="128"/>
  <c r="Z19" i="128"/>
  <c r="AD23" i="128"/>
  <c r="AH27" i="128"/>
  <c r="W32" i="128"/>
  <c r="AA36" i="128"/>
  <c r="AE40" i="128"/>
  <c r="AI44" i="128"/>
  <c r="AD7" i="128"/>
  <c r="AC12" i="128"/>
  <c r="AG16" i="128"/>
  <c r="AK20" i="128"/>
  <c r="Z25" i="128"/>
  <c r="AD29" i="128"/>
  <c r="AH33" i="128"/>
  <c r="W38" i="128"/>
  <c r="AA42" i="128"/>
  <c r="AE46" i="128"/>
  <c r="AF9" i="128"/>
  <c r="X14" i="128"/>
  <c r="AB18" i="128"/>
  <c r="AF22" i="128"/>
  <c r="AJ26" i="128"/>
  <c r="Y31" i="128"/>
  <c r="AC35" i="128"/>
  <c r="AG39" i="128"/>
  <c r="AK43" i="128"/>
  <c r="Z6" i="128"/>
  <c r="AD11" i="128"/>
  <c r="AH15" i="128"/>
  <c r="W20" i="128"/>
  <c r="AA24" i="128"/>
  <c r="AE28" i="128"/>
  <c r="AI32" i="128"/>
  <c r="X37" i="128"/>
  <c r="AB41" i="128"/>
  <c r="AF45" i="128"/>
  <c r="AD8" i="128"/>
  <c r="Y13" i="128"/>
  <c r="AC17" i="128"/>
  <c r="AG21" i="128"/>
  <c r="AK25" i="128"/>
  <c r="Z30" i="128"/>
  <c r="AD34" i="128"/>
  <c r="AH38" i="128"/>
  <c r="W43" i="128"/>
  <c r="AE10" i="128"/>
  <c r="AI14" i="128"/>
  <c r="X19" i="128"/>
  <c r="AB23" i="128"/>
  <c r="AF27" i="128"/>
  <c r="AJ31" i="128"/>
  <c r="Y36" i="128"/>
  <c r="AC40" i="128"/>
  <c r="AG44" i="128"/>
  <c r="AA7" i="128"/>
  <c r="Z12" i="128"/>
  <c r="AD16" i="128"/>
  <c r="AH20" i="128"/>
  <c r="W25" i="128"/>
  <c r="AA29" i="128"/>
  <c r="AE33" i="128"/>
  <c r="AI37" i="128"/>
  <c r="X42" i="128"/>
  <c r="AB46" i="128"/>
  <c r="AD14" i="128"/>
  <c r="AF40" i="128"/>
  <c r="AF32" i="128"/>
  <c r="AF24" i="128"/>
  <c r="Y17" i="128"/>
  <c r="AH8" i="128"/>
  <c r="AA43" i="128"/>
  <c r="Z11" i="128"/>
  <c r="AD15" i="128"/>
  <c r="AH19" i="128"/>
  <c r="W24" i="128"/>
  <c r="AA28" i="128"/>
  <c r="AE32" i="128"/>
  <c r="AI36" i="128"/>
  <c r="X41" i="128"/>
  <c r="AB45" i="128"/>
  <c r="AA8" i="128"/>
  <c r="AK12" i="128"/>
  <c r="Z17" i="128"/>
  <c r="AD21" i="128"/>
  <c r="AH25" i="128"/>
  <c r="W30" i="128"/>
  <c r="AA34" i="128"/>
  <c r="AE38" i="128"/>
  <c r="AI42" i="128"/>
  <c r="AB10" i="128"/>
  <c r="AF14" i="128"/>
  <c r="AJ18" i="128"/>
  <c r="Y23" i="128"/>
  <c r="AC27" i="128"/>
  <c r="AG31" i="128"/>
  <c r="AK35" i="128"/>
  <c r="Z40" i="128"/>
  <c r="AD44" i="128"/>
  <c r="X7" i="128"/>
  <c r="W12" i="128"/>
  <c r="AA16" i="128"/>
  <c r="AE20" i="128"/>
  <c r="AI24" i="128"/>
  <c r="X29" i="128"/>
  <c r="AB33" i="128"/>
  <c r="AF37" i="128"/>
  <c r="AJ41" i="128"/>
  <c r="Y46" i="128"/>
  <c r="Z9" i="128"/>
  <c r="AG13" i="128"/>
  <c r="AK17" i="128"/>
  <c r="Z22" i="128"/>
  <c r="AD26" i="128"/>
  <c r="AH30" i="128"/>
  <c r="W35" i="128"/>
  <c r="AA39" i="128"/>
  <c r="AE43" i="128"/>
  <c r="X11" i="128"/>
  <c r="AB15" i="128"/>
  <c r="AF19" i="128"/>
  <c r="AJ23" i="128"/>
  <c r="Y28" i="128"/>
  <c r="AC32" i="128"/>
  <c r="AG36" i="128"/>
  <c r="AK40" i="128"/>
  <c r="Z45" i="128"/>
  <c r="X8" i="128"/>
  <c r="AH12" i="128"/>
  <c r="W17" i="128"/>
  <c r="AA21" i="128"/>
  <c r="AE25" i="128"/>
  <c r="AI29" i="128"/>
  <c r="X34" i="128"/>
  <c r="AB38" i="128"/>
  <c r="AF42" i="128"/>
  <c r="AJ46" i="128"/>
  <c r="W5" i="128" l="1"/>
  <c r="X4" i="128" s="1"/>
  <c r="D15" i="55" l="1"/>
  <c r="D13" i="55"/>
  <c r="H9" i="132" l="1"/>
  <c r="I8" i="132" s="1"/>
  <c r="G24" i="132" l="1"/>
  <c r="I25" i="132"/>
  <c r="G22" i="132"/>
</calcChain>
</file>

<file path=xl/sharedStrings.xml><?xml version="1.0" encoding="utf-8"?>
<sst xmlns="http://schemas.openxmlformats.org/spreadsheetml/2006/main" count="1487" uniqueCount="155">
  <si>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</si>
  <si>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</si>
  <si>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</si>
  <si>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</si>
  <si>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</si>
  <si>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</si>
  <si>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</si>
  <si>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</si>
  <si>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</si>
  <si>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</si>
  <si>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</si>
  <si>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</si>
  <si>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</si>
  <si>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</si>
  <si>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</si>
  <si>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</si>
  <si>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</si>
  <si>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</si>
  <si>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</si>
  <si>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</si>
  <si>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</si>
  <si>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</si>
  <si>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</si>
  <si>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</si>
  <si>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</si>
  <si>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</si>
  <si>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</si>
  <si>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</si>
  <si>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</si>
  <si>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</si>
  <si>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</si>
  <si>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</si>
  <si>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</si>
  <si>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</si>
  <si>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</si>
  <si>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</si>
  <si>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</si>
  <si>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</si>
  <si>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</si>
  <si>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</si>
  <si>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</si>
  <si>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</si>
  <si>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</si>
  <si>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</si>
  <si>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</si>
  <si>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</si>
  <si>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</si>
  <si>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</si>
  <si>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</si>
  <si>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</si>
  <si>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</si>
  <si>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</si>
  <si>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</si>
  <si>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</si>
  <si>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</si>
  <si>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</si>
  <si>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</si>
  <si>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</si>
  <si>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</si>
  <si>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</si>
  <si>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</si>
  <si>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</si>
  <si>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</si>
  <si>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</si>
  <si>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</si>
  <si>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</si>
  <si>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</si>
  <si>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</si>
  <si>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</si>
  <si>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</si>
  <si>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</si>
  <si>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</si>
  <si>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</si>
  <si>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</si>
  <si>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</si>
  <si>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</si>
  <si>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</si>
  <si>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</si>
  <si>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</si>
  <si>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</si>
  <si>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</si>
  <si>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</si>
  <si>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</si>
  <si>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</si>
  <si>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</si>
  <si>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</si>
  <si>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آسفالت گرم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</si>
  <si>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</si>
  <si>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</si>
  <si>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</si>
  <si>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</si>
  <si>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</si>
  <si>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</si>
  <si>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</si>
  <si>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</si>
  <si>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</si>
  <si>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</si>
  <si>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</si>
  <si>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</si>
  <si>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</si>
  <si>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</si>
  <si>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</si>
  <si>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</si>
  <si>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</si>
  <si>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</si>
  <si>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کیلومتر بازه آسفالت گرم</t>
  </si>
  <si>
    <t>مقدار قیر</t>
  </si>
  <si>
    <t>استحکام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</si>
  <si>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</si>
  <si>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</si>
  <si>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</si>
  <si>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</si>
  <si>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نوع آسفالت</t>
  </si>
  <si>
    <t>توپکا</t>
  </si>
  <si>
    <t>بیندر</t>
  </si>
  <si>
    <t>اساس قیری</t>
  </si>
  <si>
    <t>میزان ترافیک</t>
  </si>
  <si>
    <t>سنگین</t>
  </si>
  <si>
    <t>متوسط</t>
  </si>
  <si>
    <t>کم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</si>
  <si>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</si>
  <si>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</si>
  <si>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</si>
  <si>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</si>
  <si>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</si>
  <si>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</si>
  <si>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</si>
  <si>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ضریب پرداخت مشخصه شکستگی</t>
  </si>
  <si>
    <t>ضريب پرداخت آسفالت گرم</t>
  </si>
  <si>
    <t xml:space="preserve">پروژه مشمول بند 1-2-2 </t>
  </si>
  <si>
    <t>می باشد</t>
  </si>
  <si>
    <t>نمی باشد</t>
  </si>
  <si>
    <t>تعیین درصد قیر با حلال بنزین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</si>
  <si>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</si>
  <si>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</si>
  <si>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</si>
  <si>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</si>
  <si>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</si>
  <si>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</si>
  <si>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مقاومت کششی</t>
  </si>
  <si>
    <t>ضریب پرداخت مشخصه TSR</t>
  </si>
  <si>
    <t>مقاومت کششی نمونه اشباع به خشک</t>
  </si>
  <si>
    <t>تعداد ق ق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</si>
  <si>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</si>
  <si>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</si>
  <si>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</si>
  <si>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</si>
  <si>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</si>
  <si>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</si>
  <si>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</si>
  <si>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</si>
  <si>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حجم آسفالت در صورت وضعیت (غیر تجمعی)- تن</t>
  </si>
  <si>
    <t>حجم زیرقطعه (آسفالت) در صورت وضعیت (غیر تجمعی)- تن</t>
  </si>
  <si>
    <t>حجم آسفالت گرم در صورت وضعیت (غیر تجمعی)- تن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</si>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</sst>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3"/>
      <color theme="1"/>
      <name val="B Nazanin"/>
      <charset val="17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3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2" fillId="42" borderId="1" xfId="0" applyFont="1" applyFill="1" applyBorder="1" applyAlignment="1">
      <alignment horizontal="right" vertical="center" wrapText="1" readingOrder="2"/>
    </xf>
    <xf numFmtId="0" fontId="29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8" fillId="42" borderId="1" xfId="0" applyFont="1" applyFill="1" applyBorder="1" applyAlignment="1">
      <alignment vertical="center" wrapText="1"/>
    </xf>
    <xf numFmtId="0" fontId="32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horizontal="right" vertical="center" wrapText="1" readingOrder="2"/>
    </xf>
    <xf numFmtId="0" fontId="28" fillId="36" borderId="1" xfId="0" applyFont="1" applyFill="1" applyBorder="1" applyAlignment="1">
      <alignment vertical="center" wrapText="1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28" fillId="39" borderId="1" xfId="0" applyFont="1" applyFill="1" applyBorder="1" applyAlignment="1">
      <alignment vertical="center" wrapText="1"/>
    </xf>
    <xf numFmtId="0" fontId="28" fillId="33" borderId="1" xfId="0" applyFont="1" applyFill="1" applyBorder="1" applyAlignment="1">
      <alignment horizontal="center" vertical="center" wrapText="1" readingOrder="2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36" fillId="0" borderId="0" xfId="0" applyFont="1"/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34" fillId="36" borderId="0" xfId="45" applyFont="1" applyFill="1" applyAlignment="1" applyProtection="1">
      <alignment horizontal="center" vertical="center"/>
      <protection hidden="1"/>
    </xf>
    <xf numFmtId="0" fontId="35" fillId="36" borderId="0" xfId="16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31" fillId="39" borderId="13" xfId="0" applyNumberFormat="1" applyFont="1" applyFill="1" applyBorder="1" applyAlignment="1" applyProtection="1">
      <alignment horizontal="center" vertical="center"/>
      <protection hidden="1"/>
    </xf>
    <xf numFmtId="166" fontId="31" fillId="39" borderId="1" xfId="0" applyNumberFormat="1" applyFont="1" applyFill="1" applyBorder="1" applyAlignment="1" applyProtection="1">
      <alignment horizontal="center" vertic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31" fillId="34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8" fillId="36" borderId="11" xfId="0" applyFont="1" applyFill="1" applyBorder="1" applyAlignment="1">
      <alignment horizontal="center" vertical="center" textRotation="90"/>
    </xf>
    <xf numFmtId="0" fontId="28" fillId="36" borderId="12" xfId="0" applyFont="1" applyFill="1" applyBorder="1" applyAlignment="1">
      <alignment horizontal="center" vertical="center" textRotation="90"/>
    </xf>
    <xf numFmtId="0" fontId="28" fillId="36" borderId="13" xfId="0" applyFont="1" applyFill="1" applyBorder="1" applyAlignment="1">
      <alignment horizontal="center" vertical="center" textRotation="90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 readingOrder="2"/>
    </xf>
    <xf numFmtId="0" fontId="28" fillId="36" borderId="13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textRotation="90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29" fillId="36" borderId="18" xfId="0" applyFont="1" applyFill="1" applyBorder="1" applyAlignment="1">
      <alignment horizontal="center" vertical="center" wrapText="1" readingOrder="2"/>
    </xf>
    <xf numFmtId="0" fontId="29" fillId="36" borderId="19" xfId="0" applyFont="1" applyFill="1" applyBorder="1" applyAlignment="1">
      <alignment horizontal="center" vertical="center" wrapText="1" readingOrder="2"/>
    </xf>
    <xf numFmtId="0" fontId="18" fillId="33" borderId="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textRotation="90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1171575</xdr:colOff>
      <xdr:row>1</xdr:row>
      <xdr:rowOff>22461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DB83A6-B0C2-4DA6-B2F0-32EFD781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553449" cy="641586"/>
        </a:xfrm>
        <a:prstGeom prst="rect">
          <a:avLst/>
        </a:prstGeom>
      </xdr:spPr>
    </xdr:pic>
    <xdr:clientData/>
  </xdr:twoCellAnchor>
  <xdr:twoCellAnchor>
    <xdr:from>
      <xdr:col>2</xdr:col>
      <xdr:colOff>152399</xdr:colOff>
      <xdr:row>0</xdr:row>
      <xdr:rowOff>9525</xdr:rowOff>
    </xdr:from>
    <xdr:to>
      <xdr:col>7</xdr:col>
      <xdr:colOff>1381124</xdr:colOff>
      <xdr:row>1</xdr:row>
      <xdr:rowOff>7326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80F591-3400-462D-8527-190D8B839308}"/>
            </a:ext>
          </a:extLst>
        </xdr:cNvPr>
        <xdr:cNvSpPr txBox="1"/>
      </xdr:nvSpPr>
      <xdr:spPr>
        <a:xfrm>
          <a:off x="11231727601" y="9525"/>
          <a:ext cx="5305425" cy="616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سایر انواع راه 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653142</xdr:colOff>
      <xdr:row>1</xdr:row>
      <xdr:rowOff>35638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F00B4D-C42C-4EE1-AF5D-C0409DDCE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9855179" y="0"/>
          <a:ext cx="9388928" cy="675174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0</xdr:row>
      <xdr:rowOff>0</xdr:rowOff>
    </xdr:from>
    <xdr:to>
      <xdr:col>10</xdr:col>
      <xdr:colOff>517071</xdr:colOff>
      <xdr:row>1</xdr:row>
      <xdr:rowOff>27214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16606B-90DB-46F7-ADA0-55B81ED20D39}"/>
            </a:ext>
          </a:extLst>
        </xdr:cNvPr>
        <xdr:cNvSpPr txBox="1"/>
      </xdr:nvSpPr>
      <xdr:spPr>
        <a:xfrm>
          <a:off x="10025184965" y="0"/>
          <a:ext cx="582385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883227</xdr:colOff>
      <xdr:row>1</xdr:row>
      <xdr:rowOff>26843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DDB60-00CC-4D0A-BA74-28132544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5113682" y="0"/>
          <a:ext cx="15240000" cy="736888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18</xdr:col>
      <xdr:colOff>17318</xdr:colOff>
      <xdr:row>1</xdr:row>
      <xdr:rowOff>17319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1525FE-7CEE-4524-9969-9E835D52CA86}"/>
            </a:ext>
          </a:extLst>
        </xdr:cNvPr>
        <xdr:cNvSpPr txBox="1"/>
      </xdr:nvSpPr>
      <xdr:spPr>
        <a:xfrm>
          <a:off x="9920270182" y="0"/>
          <a:ext cx="9299863" cy="727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653143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FEBC8E-93C6-4A87-86B2-7B53F2210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236179" y="0"/>
          <a:ext cx="10014857" cy="666750"/>
        </a:xfrm>
        <a:prstGeom prst="rect">
          <a:avLst/>
        </a:prstGeom>
      </xdr:spPr>
    </xdr:pic>
    <xdr:clientData/>
  </xdr:twoCellAnchor>
  <xdr:twoCellAnchor>
    <xdr:from>
      <xdr:col>2</xdr:col>
      <xdr:colOff>81643</xdr:colOff>
      <xdr:row>0</xdr:row>
      <xdr:rowOff>0</xdr:rowOff>
    </xdr:from>
    <xdr:to>
      <xdr:col>11</xdr:col>
      <xdr:colOff>544286</xdr:colOff>
      <xdr:row>0</xdr:row>
      <xdr:rowOff>639536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269E6C-4D29-4DDB-80A8-E721BD52B09D}"/>
            </a:ext>
          </a:extLst>
        </xdr:cNvPr>
        <xdr:cNvSpPr txBox="1"/>
      </xdr:nvSpPr>
      <xdr:spPr>
        <a:xfrm>
          <a:off x="10024994464" y="0"/>
          <a:ext cx="6272893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انواع راه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657225</xdr:colOff>
      <xdr:row>1</xdr:row>
      <xdr:rowOff>27214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1BF4C3-EFA0-4978-91B2-3CF4673B5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4594325" y="0"/>
          <a:ext cx="7886700" cy="617764"/>
        </a:xfrm>
        <a:prstGeom prst="rect">
          <a:avLst/>
        </a:prstGeom>
      </xdr:spPr>
    </xdr:pic>
    <xdr:clientData/>
  </xdr:twoCellAnchor>
  <xdr:twoCellAnchor>
    <xdr:from>
      <xdr:col>1</xdr:col>
      <xdr:colOff>421821</xdr:colOff>
      <xdr:row>0</xdr:row>
      <xdr:rowOff>0</xdr:rowOff>
    </xdr:from>
    <xdr:to>
      <xdr:col>9</xdr:col>
      <xdr:colOff>163286</xdr:colOff>
      <xdr:row>0</xdr:row>
      <xdr:rowOff>598714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C4651-A374-4439-A25C-3A5A7232793E}"/>
            </a:ext>
          </a:extLst>
        </xdr:cNvPr>
        <xdr:cNvSpPr txBox="1"/>
      </xdr:nvSpPr>
      <xdr:spPr>
        <a:xfrm>
          <a:off x="10026600107" y="0"/>
          <a:ext cx="4871358" cy="598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B Titr" panose="00000700000000000000" pitchFamily="2" charset="-78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0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6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7"/>
  <sheetViews>
    <sheetView rightToLeft="1" zoomScaleNormal="100" workbookViewId="0">
      <selection activeCell="T10" sqref="T10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72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72" t="s">
        <v>19</v>
      </c>
      <c r="R4" s="19">
        <v>-100</v>
      </c>
      <c r="T4" s="18" t="s">
        <v>31</v>
      </c>
      <c r="V4" s="18" t="e">
        <f>پردازش!D11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38" si="0">IF(AND($V$5=$B$4,$V$4&gt;=B7,$V$4&lt;B6),Q7,0)</f>
        <v>#DIV/0!</v>
      </c>
      <c r="X7" s="18" t="e">
        <f t="shared" ref="X7:X38" si="1">IF(AND($V$5=$C$4,$V$4&gt;=C7,$V$4&lt;C6),Q7,0)</f>
        <v>#DIV/0!</v>
      </c>
      <c r="Y7" s="18" t="e">
        <f t="shared" ref="Y7:Y38" si="2">IF(AND($V$5=$D$4,$V$4&gt;=D7,$V$4&lt;D6),Q7,0)</f>
        <v>#DIV/0!</v>
      </c>
      <c r="Z7" s="18" t="e">
        <f t="shared" ref="Z7:Z38" si="3">IF(AND($V$5=$E$4,$V$4&gt;=E7,$V$4&lt;E6),Q7,0)</f>
        <v>#DIV/0!</v>
      </c>
      <c r="AA7" s="18" t="e">
        <f t="shared" ref="AA7:AA38" si="4">IF(AND($V$5=$F$4,$V$4&gt;=F7,$V$4&lt;F6),Q7,0)</f>
        <v>#DIV/0!</v>
      </c>
      <c r="AB7" s="18" t="e">
        <f t="shared" ref="AB7:AB38" si="5">IF(AND($V$5=$G$4,$V$4&gt;=G7,$V$4&lt;G6),Q7,0)</f>
        <v>#DIV/0!</v>
      </c>
      <c r="AC7" s="18" t="e">
        <f t="shared" ref="AC7:AC38" si="6">IF(AND($V$5=$H$4,$V$4&gt;=H7,$V$4&lt;H6),Q7,0)</f>
        <v>#DIV/0!</v>
      </c>
      <c r="AD7" s="18" t="e">
        <f t="shared" ref="AD7:AD38" si="7">IF(AND($V$5=$I$4,$V$4&gt;=I7,$V$4&lt;I6),Q7,0)</f>
        <v>#DIV/0!</v>
      </c>
      <c r="AE7" s="18" t="e">
        <f t="shared" ref="AE7:AE38" si="8">IF(AND($V$5=$J$4,$V$4&gt;=J7,$V$4&lt;J6),Q7,0)</f>
        <v>#DIV/0!</v>
      </c>
      <c r="AF7" s="18" t="e">
        <f t="shared" ref="AF7:AF38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39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5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56" si="12">IF(AND($V$5=$N$4,$V$4&gt;=N11,$V$4&lt;N10),Q11,0)</f>
        <v>#DIV/0!</v>
      </c>
      <c r="AJ11" s="18" t="e">
        <f t="shared" ref="AJ11:AJ56" si="13">IF(AND($V$5=$O$4,$V$4&gt;=O11,$V$4&lt;O10),Q11,0)</f>
        <v>#DIV/0!</v>
      </c>
      <c r="AK11" s="18" t="e">
        <f t="shared" ref="AK11:AK5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ref="W39:W56" si="15">IF(AND($V$5=$B$4,$V$4&gt;=B39,$V$4&lt;B38),Q39,0)</f>
        <v>#DIV/0!</v>
      </c>
      <c r="X39" s="18" t="e">
        <f t="shared" ref="X39:X56" si="16">IF(AND($V$5=$C$4,$V$4&gt;=C39,$V$4&lt;C38),Q39,0)</f>
        <v>#DIV/0!</v>
      </c>
      <c r="Y39" s="18" t="e">
        <f t="shared" ref="Y39:Y56" si="17">IF(AND($V$5=$D$4,$V$4&gt;=D39,$V$4&lt;D38),Q39,0)</f>
        <v>#DIV/0!</v>
      </c>
      <c r="Z39" s="18" t="e">
        <f t="shared" ref="Z39:Z56" si="18">IF(AND($V$5=$E$4,$V$4&gt;=E39,$V$4&lt;E38),Q39,0)</f>
        <v>#DIV/0!</v>
      </c>
      <c r="AA39" s="18" t="e">
        <f t="shared" ref="AA39:AA56" si="19">IF(AND($V$5=$F$4,$V$4&gt;=F39,$V$4&lt;F38),Q39,0)</f>
        <v>#DIV/0!</v>
      </c>
      <c r="AB39" s="18" t="e">
        <f t="shared" ref="AB39:AB56" si="20">IF(AND($V$5=$G$4,$V$4&gt;=G39,$V$4&lt;G38),Q39,0)</f>
        <v>#DIV/0!</v>
      </c>
      <c r="AC39" s="18" t="e">
        <f t="shared" ref="AC39:AC56" si="21">IF(AND($V$5=$H$4,$V$4&gt;=H39,$V$4&lt;H38),Q39,0)</f>
        <v>#DIV/0!</v>
      </c>
      <c r="AD39" s="18" t="e">
        <f t="shared" ref="AD39:AD56" si="22">IF(AND($V$5=$I$4,$V$4&gt;=I39,$V$4&lt;I38),Q39,0)</f>
        <v>#DIV/0!</v>
      </c>
      <c r="AE39" s="18" t="e">
        <f t="shared" ref="AE39:AE56" si="23">IF(AND($V$5=$J$4,$V$4&gt;=J39,$V$4&lt;J38),Q39,0)</f>
        <v>#DIV/0!</v>
      </c>
      <c r="AF39" s="18" t="e">
        <f t="shared" ref="AF39:AF56" si="24">IF(AND($V$5=$K$4,$V$4&gt;=K39,$V$4&lt;K38),Q39,0)</f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15"/>
        <v>#DIV/0!</v>
      </c>
      <c r="X40" s="18" t="e">
        <f t="shared" si="16"/>
        <v>#DIV/0!</v>
      </c>
      <c r="Y40" s="18" t="e">
        <f t="shared" si="17"/>
        <v>#DIV/0!</v>
      </c>
      <c r="Z40" s="18" t="e">
        <f t="shared" si="18"/>
        <v>#DIV/0!</v>
      </c>
      <c r="AA40" s="18" t="e">
        <f t="shared" si="19"/>
        <v>#DIV/0!</v>
      </c>
      <c r="AB40" s="18" t="e">
        <f t="shared" si="20"/>
        <v>#DIV/0!</v>
      </c>
      <c r="AC40" s="18" t="e">
        <f t="shared" si="21"/>
        <v>#DIV/0!</v>
      </c>
      <c r="AD40" s="18" t="e">
        <f t="shared" si="22"/>
        <v>#DIV/0!</v>
      </c>
      <c r="AE40" s="18" t="e">
        <f t="shared" si="23"/>
        <v>#DIV/0!</v>
      </c>
      <c r="AF40" s="18" t="e">
        <f t="shared" si="24"/>
        <v>#DIV/0!</v>
      </c>
      <c r="AG40" s="18" t="e">
        <f t="shared" ref="AG40:AG56" si="25">IF(AND($V$5=$L$4,$V$4&gt;=L40,$V$4&lt;L39),Q40,0)</f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15"/>
        <v>#DIV/0!</v>
      </c>
      <c r="X41" s="18" t="e">
        <f t="shared" si="16"/>
        <v>#DIV/0!</v>
      </c>
      <c r="Y41" s="18" t="e">
        <f t="shared" si="17"/>
        <v>#DIV/0!</v>
      </c>
      <c r="Z41" s="18" t="e">
        <f t="shared" si="18"/>
        <v>#DIV/0!</v>
      </c>
      <c r="AA41" s="18" t="e">
        <f t="shared" si="19"/>
        <v>#DIV/0!</v>
      </c>
      <c r="AB41" s="18" t="e">
        <f t="shared" si="20"/>
        <v>#DIV/0!</v>
      </c>
      <c r="AC41" s="18" t="e">
        <f t="shared" si="21"/>
        <v>#DIV/0!</v>
      </c>
      <c r="AD41" s="18" t="e">
        <f t="shared" si="22"/>
        <v>#DIV/0!</v>
      </c>
      <c r="AE41" s="18" t="e">
        <f t="shared" si="23"/>
        <v>#DIV/0!</v>
      </c>
      <c r="AF41" s="18" t="e">
        <f t="shared" si="24"/>
        <v>#DIV/0!</v>
      </c>
      <c r="AG41" s="18" t="e">
        <f t="shared" si="25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15"/>
        <v>#DIV/0!</v>
      </c>
      <c r="X42" s="18" t="e">
        <f t="shared" si="16"/>
        <v>#DIV/0!</v>
      </c>
      <c r="Y42" s="18" t="e">
        <f t="shared" si="17"/>
        <v>#DIV/0!</v>
      </c>
      <c r="Z42" s="18" t="e">
        <f t="shared" si="18"/>
        <v>#DIV/0!</v>
      </c>
      <c r="AA42" s="18" t="e">
        <f t="shared" si="19"/>
        <v>#DIV/0!</v>
      </c>
      <c r="AB42" s="18" t="e">
        <f t="shared" si="20"/>
        <v>#DIV/0!</v>
      </c>
      <c r="AC42" s="18" t="e">
        <f t="shared" si="21"/>
        <v>#DIV/0!</v>
      </c>
      <c r="AD42" s="18" t="e">
        <f t="shared" si="22"/>
        <v>#DIV/0!</v>
      </c>
      <c r="AE42" s="18" t="e">
        <f t="shared" si="23"/>
        <v>#DIV/0!</v>
      </c>
      <c r="AF42" s="18" t="e">
        <f t="shared" si="24"/>
        <v>#DIV/0!</v>
      </c>
      <c r="AG42" s="18" t="e">
        <f t="shared" si="25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15"/>
        <v>#DIV/0!</v>
      </c>
      <c r="X43" s="18" t="e">
        <f t="shared" si="16"/>
        <v>#DIV/0!</v>
      </c>
      <c r="Y43" s="18" t="e">
        <f t="shared" si="17"/>
        <v>#DIV/0!</v>
      </c>
      <c r="Z43" s="18" t="e">
        <f t="shared" si="18"/>
        <v>#DIV/0!</v>
      </c>
      <c r="AA43" s="18" t="e">
        <f t="shared" si="19"/>
        <v>#DIV/0!</v>
      </c>
      <c r="AB43" s="18" t="e">
        <f t="shared" si="20"/>
        <v>#DIV/0!</v>
      </c>
      <c r="AC43" s="18" t="e">
        <f t="shared" si="21"/>
        <v>#DIV/0!</v>
      </c>
      <c r="AD43" s="18" t="e">
        <f t="shared" si="22"/>
        <v>#DIV/0!</v>
      </c>
      <c r="AE43" s="18" t="e">
        <f t="shared" si="23"/>
        <v>#DIV/0!</v>
      </c>
      <c r="AF43" s="18" t="e">
        <f t="shared" si="24"/>
        <v>#DIV/0!</v>
      </c>
      <c r="AG43" s="18" t="e">
        <f t="shared" si="25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15"/>
        <v>#DIV/0!</v>
      </c>
      <c r="X44" s="18" t="e">
        <f t="shared" si="16"/>
        <v>#DIV/0!</v>
      </c>
      <c r="Y44" s="18" t="e">
        <f t="shared" si="17"/>
        <v>#DIV/0!</v>
      </c>
      <c r="Z44" s="18" t="e">
        <f t="shared" si="18"/>
        <v>#DIV/0!</v>
      </c>
      <c r="AA44" s="18" t="e">
        <f t="shared" si="19"/>
        <v>#DIV/0!</v>
      </c>
      <c r="AB44" s="18" t="e">
        <f t="shared" si="20"/>
        <v>#DIV/0!</v>
      </c>
      <c r="AC44" s="18" t="e">
        <f t="shared" si="21"/>
        <v>#DIV/0!</v>
      </c>
      <c r="AD44" s="18" t="e">
        <f t="shared" si="22"/>
        <v>#DIV/0!</v>
      </c>
      <c r="AE44" s="18" t="e">
        <f t="shared" si="23"/>
        <v>#DIV/0!</v>
      </c>
      <c r="AF44" s="18" t="e">
        <f t="shared" si="24"/>
        <v>#DIV/0!</v>
      </c>
      <c r="AG44" s="18" t="e">
        <f t="shared" si="25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15"/>
        <v>#DIV/0!</v>
      </c>
      <c r="X45" s="18" t="e">
        <f t="shared" si="16"/>
        <v>#DIV/0!</v>
      </c>
      <c r="Y45" s="18" t="e">
        <f t="shared" si="17"/>
        <v>#DIV/0!</v>
      </c>
      <c r="Z45" s="18" t="e">
        <f t="shared" si="18"/>
        <v>#DIV/0!</v>
      </c>
      <c r="AA45" s="18" t="e">
        <f t="shared" si="19"/>
        <v>#DIV/0!</v>
      </c>
      <c r="AB45" s="18" t="e">
        <f t="shared" si="20"/>
        <v>#DIV/0!</v>
      </c>
      <c r="AC45" s="18" t="e">
        <f t="shared" si="21"/>
        <v>#DIV/0!</v>
      </c>
      <c r="AD45" s="18" t="e">
        <f t="shared" si="22"/>
        <v>#DIV/0!</v>
      </c>
      <c r="AE45" s="18" t="e">
        <f t="shared" si="23"/>
        <v>#DIV/0!</v>
      </c>
      <c r="AF45" s="18" t="e">
        <f t="shared" si="24"/>
        <v>#DIV/0!</v>
      </c>
      <c r="AG45" s="18" t="e">
        <f t="shared" si="25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15"/>
        <v>#DIV/0!</v>
      </c>
      <c r="X46" s="18" t="e">
        <f t="shared" si="16"/>
        <v>#DIV/0!</v>
      </c>
      <c r="Y46" s="18" t="e">
        <f t="shared" si="17"/>
        <v>#DIV/0!</v>
      </c>
      <c r="Z46" s="18" t="e">
        <f t="shared" si="18"/>
        <v>#DIV/0!</v>
      </c>
      <c r="AA46" s="18" t="e">
        <f t="shared" si="19"/>
        <v>#DIV/0!</v>
      </c>
      <c r="AB46" s="18" t="e">
        <f t="shared" si="20"/>
        <v>#DIV/0!</v>
      </c>
      <c r="AC46" s="18" t="e">
        <f t="shared" si="21"/>
        <v>#DIV/0!</v>
      </c>
      <c r="AD46" s="18" t="e">
        <f t="shared" si="22"/>
        <v>#DIV/0!</v>
      </c>
      <c r="AE46" s="18" t="e">
        <f t="shared" si="23"/>
        <v>#DIV/0!</v>
      </c>
      <c r="AF46" s="18" t="e">
        <f t="shared" si="24"/>
        <v>#DIV/0!</v>
      </c>
      <c r="AG46" s="18" t="e">
        <f t="shared" si="25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3">
        <v>53</v>
      </c>
      <c r="C47" s="23">
        <v>50</v>
      </c>
      <c r="D47" s="23">
        <v>47</v>
      </c>
      <c r="E47" s="23">
        <v>45</v>
      </c>
      <c r="F47" s="23">
        <v>44</v>
      </c>
      <c r="G47" s="23">
        <v>42</v>
      </c>
      <c r="H47" s="23">
        <v>40</v>
      </c>
      <c r="I47" s="25">
        <v>38</v>
      </c>
      <c r="J47" s="23">
        <v>36</v>
      </c>
      <c r="K47" s="25">
        <v>35</v>
      </c>
      <c r="L47" s="23">
        <v>33</v>
      </c>
      <c r="M47" s="23">
        <v>31</v>
      </c>
      <c r="N47" s="23">
        <v>29</v>
      </c>
      <c r="O47" s="23">
        <v>25</v>
      </c>
      <c r="P47" s="23">
        <v>19</v>
      </c>
      <c r="Q47" s="22">
        <v>0.74</v>
      </c>
      <c r="W47" s="65" t="e">
        <f t="shared" si="15"/>
        <v>#DIV/0!</v>
      </c>
      <c r="X47" s="65" t="e">
        <f t="shared" si="16"/>
        <v>#DIV/0!</v>
      </c>
      <c r="Y47" s="65" t="e">
        <f t="shared" si="17"/>
        <v>#DIV/0!</v>
      </c>
      <c r="Z47" s="65" t="e">
        <f t="shared" si="18"/>
        <v>#DIV/0!</v>
      </c>
      <c r="AA47" s="65" t="e">
        <f t="shared" si="19"/>
        <v>#DIV/0!</v>
      </c>
      <c r="AB47" s="65" t="e">
        <f t="shared" si="20"/>
        <v>#DIV/0!</v>
      </c>
      <c r="AC47" s="65" t="e">
        <f t="shared" si="21"/>
        <v>#DIV/0!</v>
      </c>
      <c r="AD47" s="65" t="e">
        <f t="shared" si="22"/>
        <v>#DIV/0!</v>
      </c>
      <c r="AE47" s="65" t="e">
        <f t="shared" si="23"/>
        <v>#DIV/0!</v>
      </c>
      <c r="AF47" s="65" t="e">
        <f t="shared" si="24"/>
        <v>#DIV/0!</v>
      </c>
      <c r="AG47" s="65" t="e">
        <f t="shared" si="25"/>
        <v>#DIV/0!</v>
      </c>
      <c r="AH47" s="65" t="e">
        <f t="shared" si="11"/>
        <v>#DIV/0!</v>
      </c>
      <c r="AI47" s="65" t="e">
        <f t="shared" si="12"/>
        <v>#DIV/0!</v>
      </c>
      <c r="AJ47" s="65" t="e">
        <f t="shared" si="13"/>
        <v>#DIV/0!</v>
      </c>
      <c r="AK47" s="65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23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11"/>
        <v>#DIV/0!</v>
      </c>
      <c r="AI48" s="65" t="e">
        <f t="shared" si="12"/>
        <v>#DIV/0!</v>
      </c>
      <c r="AJ48" s="65" t="e">
        <f t="shared" si="13"/>
        <v>#DIV/0!</v>
      </c>
      <c r="AK48" s="65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23">
        <v>17</v>
      </c>
      <c r="Q49" s="22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11"/>
        <v>#DIV/0!</v>
      </c>
      <c r="AI49" s="65" t="e">
        <f t="shared" si="12"/>
        <v>#DIV/0!</v>
      </c>
      <c r="AJ49" s="65" t="e">
        <f t="shared" si="13"/>
        <v>#DIV/0!</v>
      </c>
      <c r="AK49" s="65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23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11"/>
        <v>#DIV/0!</v>
      </c>
      <c r="AI50" s="65" t="e">
        <f t="shared" si="12"/>
        <v>#DIV/0!</v>
      </c>
      <c r="AJ50" s="65" t="e">
        <f t="shared" si="13"/>
        <v>#DIV/0!</v>
      </c>
      <c r="AK50" s="65" t="e">
        <f t="shared" si="14"/>
        <v>#DIV/0!</v>
      </c>
    </row>
    <row r="51" spans="2:37" ht="18" x14ac:dyDescent="0.45">
      <c r="B51" s="23">
        <v>49</v>
      </c>
      <c r="C51" s="23">
        <v>46</v>
      </c>
      <c r="D51" s="23">
        <v>43</v>
      </c>
      <c r="E51" s="23">
        <v>41</v>
      </c>
      <c r="F51" s="23">
        <v>40</v>
      </c>
      <c r="G51" s="23">
        <v>38</v>
      </c>
      <c r="H51" s="23">
        <v>36</v>
      </c>
      <c r="I51" s="25">
        <v>34</v>
      </c>
      <c r="J51" s="23">
        <v>32</v>
      </c>
      <c r="K51" s="25">
        <v>31</v>
      </c>
      <c r="L51" s="23">
        <v>29</v>
      </c>
      <c r="M51" s="23">
        <v>27</v>
      </c>
      <c r="N51" s="23">
        <v>25</v>
      </c>
      <c r="O51" s="23">
        <v>21</v>
      </c>
      <c r="P51" s="23">
        <v>15</v>
      </c>
      <c r="Q51" s="22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11"/>
        <v>#DIV/0!</v>
      </c>
      <c r="AI51" s="65" t="e">
        <f t="shared" si="12"/>
        <v>#DIV/0!</v>
      </c>
      <c r="AJ51" s="65" t="e">
        <f t="shared" si="13"/>
        <v>#DIV/0!</v>
      </c>
      <c r="AK51" s="65" t="e">
        <f t="shared" si="14"/>
        <v>#DIV/0!</v>
      </c>
    </row>
    <row r="52" spans="2:37" ht="18" x14ac:dyDescent="0.45">
      <c r="B52" s="23">
        <v>48</v>
      </c>
      <c r="C52" s="23">
        <v>45</v>
      </c>
      <c r="D52" s="23">
        <v>42</v>
      </c>
      <c r="E52" s="23">
        <v>40</v>
      </c>
      <c r="F52" s="23">
        <v>39</v>
      </c>
      <c r="G52" s="23">
        <v>37</v>
      </c>
      <c r="H52" s="23">
        <v>35</v>
      </c>
      <c r="I52" s="25">
        <v>33</v>
      </c>
      <c r="J52" s="23">
        <v>31</v>
      </c>
      <c r="K52" s="25">
        <v>30</v>
      </c>
      <c r="L52" s="23">
        <v>28</v>
      </c>
      <c r="M52" s="23">
        <v>26</v>
      </c>
      <c r="N52" s="23">
        <v>24</v>
      </c>
      <c r="O52" s="23">
        <v>20</v>
      </c>
      <c r="P52" s="23">
        <v>14</v>
      </c>
      <c r="Q52" s="23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11"/>
        <v>#DIV/0!</v>
      </c>
      <c r="AI52" s="65" t="e">
        <f t="shared" si="12"/>
        <v>#DIV/0!</v>
      </c>
      <c r="AJ52" s="65" t="e">
        <f t="shared" si="13"/>
        <v>#DIV/0!</v>
      </c>
      <c r="AK52" s="65" t="e">
        <f t="shared" si="14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23">
        <v>13</v>
      </c>
      <c r="Q53" s="22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11"/>
        <v>#DIV/0!</v>
      </c>
      <c r="AI53" s="65" t="e">
        <f t="shared" si="12"/>
        <v>#DIV/0!</v>
      </c>
      <c r="AJ53" s="65" t="e">
        <f t="shared" si="13"/>
        <v>#DIV/0!</v>
      </c>
      <c r="AK53" s="65" t="e">
        <f t="shared" si="14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23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11"/>
        <v>#DIV/0!</v>
      </c>
      <c r="AI54" s="65" t="e">
        <f t="shared" si="12"/>
        <v>#DIV/0!</v>
      </c>
      <c r="AJ54" s="65" t="e">
        <f t="shared" si="13"/>
        <v>#DIV/0!</v>
      </c>
      <c r="AK54" s="65" t="e">
        <f t="shared" si="14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23">
        <v>11</v>
      </c>
      <c r="Q55" s="22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11"/>
        <v>#DIV/0!</v>
      </c>
      <c r="AI55" s="65" t="e">
        <f t="shared" si="12"/>
        <v>#DIV/0!</v>
      </c>
      <c r="AJ55" s="65" t="e">
        <f t="shared" si="13"/>
        <v>#DIV/0!</v>
      </c>
      <c r="AK55" s="65" t="e">
        <f t="shared" si="14"/>
        <v>#DIV/0!</v>
      </c>
    </row>
    <row r="56" spans="2:37" ht="18" x14ac:dyDescent="0.45">
      <c r="B56" s="23">
        <v>44</v>
      </c>
      <c r="C56" s="23">
        <v>41</v>
      </c>
      <c r="D56" s="23">
        <v>38</v>
      </c>
      <c r="E56" s="23">
        <v>36</v>
      </c>
      <c r="F56" s="23">
        <v>35</v>
      </c>
      <c r="G56" s="23">
        <v>33</v>
      </c>
      <c r="H56" s="23">
        <v>31</v>
      </c>
      <c r="I56" s="25">
        <v>29</v>
      </c>
      <c r="J56" s="23">
        <v>27</v>
      </c>
      <c r="K56" s="25">
        <v>26</v>
      </c>
      <c r="L56" s="23">
        <v>24</v>
      </c>
      <c r="M56" s="23">
        <v>22</v>
      </c>
      <c r="N56" s="23">
        <v>20</v>
      </c>
      <c r="O56" s="23">
        <v>16</v>
      </c>
      <c r="P56" s="23">
        <v>10</v>
      </c>
      <c r="Q56" s="23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11"/>
        <v>#DIV/0!</v>
      </c>
      <c r="AI56" s="65" t="e">
        <f t="shared" si="12"/>
        <v>#DIV/0!</v>
      </c>
      <c r="AJ56" s="65" t="e">
        <f t="shared" si="13"/>
        <v>#DIV/0!</v>
      </c>
      <c r="AK56" s="65" t="e">
        <f t="shared" si="14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 t="shared" ref="W57:AK57" si="26">IF(AND($V$5=B4,$V$4&lt;B56),0,0)</f>
        <v>#DIV/0!</v>
      </c>
      <c r="X57" s="73" t="e">
        <f t="shared" si="26"/>
        <v>#DIV/0!</v>
      </c>
      <c r="Y57" s="73" t="e">
        <f t="shared" si="26"/>
        <v>#DIV/0!</v>
      </c>
      <c r="Z57" s="73" t="e">
        <f t="shared" si="26"/>
        <v>#DIV/0!</v>
      </c>
      <c r="AA57" s="73" t="e">
        <f t="shared" si="26"/>
        <v>#DIV/0!</v>
      </c>
      <c r="AB57" s="73" t="e">
        <f t="shared" si="26"/>
        <v>#DIV/0!</v>
      </c>
      <c r="AC57" s="73" t="e">
        <f t="shared" si="26"/>
        <v>#DIV/0!</v>
      </c>
      <c r="AD57" s="73" t="e">
        <f t="shared" si="26"/>
        <v>#DIV/0!</v>
      </c>
      <c r="AE57" s="73" t="e">
        <f t="shared" si="26"/>
        <v>#DIV/0!</v>
      </c>
      <c r="AF57" s="73" t="e">
        <f t="shared" si="26"/>
        <v>#DIV/0!</v>
      </c>
      <c r="AG57" s="73" t="e">
        <f t="shared" si="26"/>
        <v>#DIV/0!</v>
      </c>
      <c r="AH57" s="73" t="e">
        <f t="shared" si="26"/>
        <v>#DIV/0!</v>
      </c>
      <c r="AI57" s="73" t="e">
        <f t="shared" si="26"/>
        <v>#DIV/0!</v>
      </c>
      <c r="AJ57" s="73" t="e">
        <f t="shared" si="26"/>
        <v>#DIV/0!</v>
      </c>
      <c r="AK57" s="73" t="e">
        <f t="shared" si="26"/>
        <v>#DIV/0!</v>
      </c>
    </row>
  </sheetData>
  <sheetProtection algorithmName="SHA-512" hashValue="c20oc7O/6TB7rJMR8pL/WEQmil2+aVsxXCVzvSbuwgrnI5OiDFygiKXr3OUlPWUUsN18zO1TREC6vlgT1g9D/w==" saltValue="G4M+OYx6FK/MSWSaFH4Y3w==" spinCount="100000" sheet="1" objects="1" scenarios="1"/>
  <mergeCells count="32">
    <mergeCell ref="B4:B5"/>
    <mergeCell ref="C4:C5"/>
    <mergeCell ref="G4:G5"/>
    <mergeCell ref="H4:H5"/>
    <mergeCell ref="I4:I5"/>
    <mergeCell ref="M4:M5"/>
    <mergeCell ref="N4:N5"/>
    <mergeCell ref="O4:O5"/>
    <mergeCell ref="P4:P5"/>
    <mergeCell ref="J1:J2"/>
    <mergeCell ref="K1:K2"/>
    <mergeCell ref="L1:L2"/>
    <mergeCell ref="M1:M2"/>
    <mergeCell ref="L4:L5"/>
    <mergeCell ref="J4:J5"/>
    <mergeCell ref="K4:K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B1:B2"/>
    <mergeCell ref="C1:C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پردازش!B11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3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WBSwzpH6bV/1ALNbp/Of6Gv/bqH5ILNCwlNOO/EEK/gHsekM/4N2xKZonBMz/KLybx2hDGAX/Zltbs6Knb1sSw==" saltValue="ch4LtkP4FkAiHLXH5bFju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7"/>
  <sheetViews>
    <sheetView rightToLeft="1" zoomScaleNormal="100" workbookViewId="0">
      <selection activeCell="R7" sqref="R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2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2" t="s">
        <v>19</v>
      </c>
      <c r="R4" s="19">
        <v>-100</v>
      </c>
      <c r="T4" s="18" t="s">
        <v>31</v>
      </c>
      <c r="V4" s="18" t="e">
        <f>پردازش!V11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k8+8nzpVKko2GP+3PedzCAzBlt7aOGS+IU0u9pELrg3UzVOGz77nVnyOgKwhhvAVEbsUCxDmNVWsTXDBfVEw5w==" saltValue="IWUWMlsyow1Z8rBf9CN5j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7"/>
  <sheetViews>
    <sheetView rightToLeft="1" zoomScaleNormal="100" workbookViewId="0">
      <selection activeCell="R7" sqref="R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6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6" t="s">
        <v>19</v>
      </c>
      <c r="R4" s="19">
        <v>-100</v>
      </c>
      <c r="T4" s="18" t="s">
        <v>31</v>
      </c>
      <c r="V4" s="18" t="e">
        <f>پردازش!F28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F23=11,10,IF(AND(پردازش!F23&lt;=14,پردازش!F23&gt;=12),12,IF(AND(پردازش!F23&lt;=17,پردازش!F23&gt;=15),15,IF(AND(پردازش!F23&lt;=22,پردازش!F23&gt;=18),18,IF(AND(پردازش!F23&lt;=29,پردازش!F23&gt;=23),23,IF(AND(پردازش!F23&lt;=42,پردازش!F23&gt;=30),30,IF(AND(پردازش!F23&lt;=66,پردازش!F23&gt;=43),43,IF(پردازش!F23&gt;=67,67,پردازش!F23)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5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65" t="e">
        <f t="shared" ref="W46:W56" si="15">IF(AND($V$5=$B$4,$V$4&gt;=B46,$V$4&lt;B45),Q46,0)</f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si="15"/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9V25BfVCsG8R5tPF7PWJgCVsFCPDdR96tRp2oNWIa6cH5FHa0+QtaZ8Iuf43A9E918BsT00VMAJCT34zKE0PBA==" saltValue="mE8Yx9HYu6tqfQDwmxCbd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7"/>
  <sheetViews>
    <sheetView rightToLeft="1" zoomScaleNormal="100" workbookViewId="0">
      <selection activeCell="R8" sqref="R8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6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6" t="s">
        <v>19</v>
      </c>
      <c r="R4" s="19">
        <v>-100</v>
      </c>
      <c r="T4" s="18" t="s">
        <v>31</v>
      </c>
      <c r="V4" s="18" t="e">
        <f>پردازش!O28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O23=11,10,IF(AND(پردازش!O23&lt;=14,پردازش!O23&gt;=12),12,IF(AND(پردازش!O23&lt;=17,پردازش!O23&gt;=15),15,IF(AND(پردازش!O23&lt;=22,پردازش!O23&gt;=18),18,IF(AND(پردازش!O23&lt;=29,پردازش!O23&gt;=23),23,IF(AND(پردازش!O23&lt;=42,پردازش!O23&gt;=30),30,IF(AND(پردازش!O23&lt;=66,پردازش!O23&gt;=43),43,IF(پردازش!O23&gt;=67,67,پردازش!O23)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uwoSI7bL1dBuixRKfDRz27ux2sqgFZFmI697FeN7MZ8U9d8XiLLfPFhXMhMorUxKKC6SoO3yWoe1mUqakzQQBw==" saltValue="qj0FIM85zPlXQ15HMVsCj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پردازش!I28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I23=11,10,IF(AND(پردازش!I23&lt;=14,پردازش!I23&gt;=12),12,IF(AND(پردازش!I23&lt;=17,پردازش!I23&gt;=15),15,IF(AND(پردازش!I23&lt;=22,پردازش!I23&gt;=18),18,IF(AND(پردازش!I23&lt;=29,پردازش!I23&gt;=23),23,IF(AND(پردازش!I23&lt;=42,پردازش!I23&gt;=30),30,IF(AND(پردازش!I23&lt;=66,پردازش!I23&gt;=43),43,IF(پردازش!I23&gt;=67,67,پردازش!I23)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FQocZ0iVGBlGDHE7LJDCOsIL+cHC6KIJYk+TU9oMW5Pgsu5XJyAnrt4U0tvselKzOKiGD6Lu4PkHedTJ26oUcA==" saltValue="DK+L3E0Hhb8Z4Nz4n6Df6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57"/>
  <sheetViews>
    <sheetView rightToLeft="1" zoomScaleNormal="100" workbookViewId="0">
      <selection activeCell="R7" sqref="R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6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6" t="s">
        <v>19</v>
      </c>
      <c r="R4" s="19">
        <v>-100</v>
      </c>
      <c r="T4" s="18" t="s">
        <v>31</v>
      </c>
      <c r="V4" s="18" t="e">
        <f>پردازش!L28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L23=11,10,IF(AND(پردازش!L23&lt;=14,پردازش!L23&gt;=12),12,IF(AND(پردازش!L23&lt;=17,پردازش!L23&gt;=15),15,IF(AND(پردازش!L23&lt;=22,پردازش!L23&gt;=18),18,IF(AND(پردازش!L23&lt;=29,پردازش!L23&gt;=23),23,IF(AND(پردازش!L23&lt;=42,پردازش!L23&gt;=30),30,IF(AND(پردازش!L23&lt;=66,پردازش!L23&gt;=43),43,IF(پردازش!L23&gt;=67,67,پردازش!L23)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>IF(AND($V$5=N4,$V$4&lt;N56),0,0)</f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aKlZcraxhR1JTCjtPFkYOMRopnK7TUqTP5LwyZso5edt5uV2PqDyKohEos3G4CbaaAdTGFH3b097MJdysMm/9g==" saltValue="9WCNb1qgQVPyd6qjhKEDD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57"/>
  <sheetViews>
    <sheetView rightToLeft="1" zoomScaleNormal="100" workbookViewId="0">
      <selection activeCell="H12" sqref="H12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پردازش!R28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R23=11,10,IF(AND(پردازش!R23&lt;=14,پردازش!R23&gt;=12),12,IF(AND(پردازش!R23&lt;=17,پردازش!R23&gt;=15),15,IF(AND(پردازش!R23&lt;=22,پردازش!R23&gt;=18),18,IF(AND(پردازش!R23&lt;=29,پردازش!R23&gt;=23),23,IF(AND(پردازش!R23&lt;=42,پردازش!R23&gt;=30),30,IF(AND(پردازش!R23&lt;=66,پردازش!R23&gt;=43),43,IF(پردازش!R23&gt;=67,67,پردازش!R23)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jwntswnx8EIHMqAVo46ULKcXZwDk4JPlLRXKQdRBM6iwdIW9Bj5AaBmhb10lGISW9SMmh41CLa0qSjQKHsUBYA==" saltValue="3MKTTAUmITeChor3ecOto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0898-0E20-403B-9C1E-AD09C2DEC3EC}">
  <dimension ref="A1:I29"/>
  <sheetViews>
    <sheetView rightToLeft="1" tabSelected="1" view="pageBreakPreview" zoomScaleNormal="100" zoomScaleSheetLayoutView="100" workbookViewId="0">
      <selection activeCell="J10" sqref="J10"/>
    </sheetView>
  </sheetViews>
  <sheetFormatPr defaultRowHeight="14.25" x14ac:dyDescent="0.2"/>
  <cols>
    <col min="3" max="3" width="11.75" customWidth="1"/>
    <col min="4" max="4" width="10.875" customWidth="1"/>
    <col min="5" max="5" width="11.25" customWidth="1"/>
    <col min="7" max="7" width="10.625" customWidth="1"/>
    <col min="8" max="8" width="25.375" customWidth="1"/>
    <col min="9" max="9" width="15.75" customWidth="1"/>
  </cols>
  <sheetData>
    <row r="1" spans="1:9" ht="48.75" customHeight="1" x14ac:dyDescent="0.2">
      <c r="A1" s="94"/>
      <c r="B1" s="94"/>
      <c r="C1" s="94"/>
      <c r="D1" s="94"/>
      <c r="E1" s="94"/>
      <c r="F1" s="94"/>
      <c r="G1" s="94"/>
      <c r="H1" s="94"/>
      <c r="I1" s="94"/>
    </row>
    <row r="2" spans="1:9" ht="19.5" x14ac:dyDescent="0.2">
      <c r="A2" s="118" t="s">
        <v>154</v>
      </c>
      <c r="B2" s="118"/>
      <c r="C2" s="118"/>
      <c r="D2" s="118"/>
      <c r="E2" s="118"/>
      <c r="F2" s="118"/>
      <c r="G2" s="118"/>
      <c r="H2" s="118"/>
      <c r="I2" s="118"/>
    </row>
    <row r="3" spans="1:9" ht="15.75" x14ac:dyDescent="0.2">
      <c r="A3" s="61" t="s">
        <v>133</v>
      </c>
      <c r="B3" s="119"/>
      <c r="C3" s="120"/>
      <c r="D3" s="120"/>
      <c r="E3" s="120"/>
      <c r="F3" s="120"/>
      <c r="G3" s="120"/>
      <c r="H3" s="120"/>
      <c r="I3" s="121"/>
    </row>
    <row r="4" spans="1:9" ht="15.75" x14ac:dyDescent="0.2">
      <c r="A4" s="61" t="s">
        <v>134</v>
      </c>
      <c r="B4" s="119"/>
      <c r="C4" s="120"/>
      <c r="D4" s="120"/>
      <c r="E4" s="120"/>
      <c r="F4" s="120"/>
      <c r="G4" s="61" t="s">
        <v>135</v>
      </c>
      <c r="H4" s="119"/>
      <c r="I4" s="121"/>
    </row>
    <row r="5" spans="1:9" ht="15.75" x14ac:dyDescent="0.2">
      <c r="A5" s="61" t="s">
        <v>136</v>
      </c>
      <c r="B5" s="119"/>
      <c r="C5" s="120"/>
      <c r="D5" s="120"/>
      <c r="E5" s="120"/>
      <c r="F5" s="121"/>
      <c r="G5" s="61" t="s">
        <v>137</v>
      </c>
      <c r="H5" s="119"/>
      <c r="I5" s="121"/>
    </row>
    <row r="6" spans="1:9" ht="15.75" x14ac:dyDescent="0.2">
      <c r="A6" s="106" t="s">
        <v>44</v>
      </c>
      <c r="B6" s="112" t="s">
        <v>45</v>
      </c>
      <c r="C6" s="113"/>
      <c r="D6" s="106" t="s">
        <v>43</v>
      </c>
      <c r="E6" s="106"/>
      <c r="F6" s="116" t="s">
        <v>47</v>
      </c>
      <c r="G6" s="117" t="s">
        <v>49</v>
      </c>
      <c r="H6" s="105" t="s">
        <v>48</v>
      </c>
      <c r="I6" s="105" t="s">
        <v>46</v>
      </c>
    </row>
    <row r="7" spans="1:9" x14ac:dyDescent="0.2">
      <c r="A7" s="106"/>
      <c r="B7" s="114"/>
      <c r="C7" s="115"/>
      <c r="D7" s="54" t="s">
        <v>36</v>
      </c>
      <c r="E7" s="54" t="s">
        <v>37</v>
      </c>
      <c r="F7" s="116"/>
      <c r="G7" s="117"/>
      <c r="H7" s="105"/>
      <c r="I7" s="105"/>
    </row>
    <row r="8" spans="1:9" ht="17.25" x14ac:dyDescent="0.4">
      <c r="A8" s="106" t="s">
        <v>86</v>
      </c>
      <c r="B8" s="107" t="s">
        <v>74</v>
      </c>
      <c r="C8" s="81" t="s">
        <v>75</v>
      </c>
      <c r="D8" s="55">
        <f>پردازش!B2</f>
        <v>0</v>
      </c>
      <c r="E8" s="55">
        <f>پردازش!B3</f>
        <v>0</v>
      </c>
      <c r="F8" s="108" t="e">
        <f>IF('ورودی دانه بندی'!K7/'ورودی دانه بندی'!K8&gt;1,1,IF('ورودی تراکم'!I3="می باشد",('ورودی دانه بندی'!K7/'ورودی دانه بندی'!K8)^0.5,'ورودی دانه بندی'!K7/'ورودی دانه بندی'!K8))</f>
        <v>#DIV/0!</v>
      </c>
      <c r="G8" s="108">
        <v>0.15</v>
      </c>
      <c r="H8" s="55" t="e">
        <f>IF(پردازش!B15="Reject",0.65,پردازش!B15)</f>
        <v>#DIV/0!</v>
      </c>
      <c r="I8" s="108" t="e">
        <f>IF(OR(H8="Reject",H9="Reject",H10="Reject",H11="Reject",H12="Reject",H13="Reject",H14="Reject",H15="Reject",H16="Reject",H17="Reject",H18="Reject"),"Reject",MIN(H8:H18)*G8*F8)</f>
        <v>#DIV/0!</v>
      </c>
    </row>
    <row r="9" spans="1:9" ht="17.25" x14ac:dyDescent="0.4">
      <c r="A9" s="106"/>
      <c r="B9" s="107"/>
      <c r="C9" s="81" t="s">
        <v>76</v>
      </c>
      <c r="D9" s="55">
        <f>پردازش!D2</f>
        <v>0</v>
      </c>
      <c r="E9" s="55">
        <f>پردازش!D3</f>
        <v>0</v>
      </c>
      <c r="F9" s="109"/>
      <c r="G9" s="109"/>
      <c r="H9" s="55" t="e">
        <f>IF(پردازش!D15="Reject",0.65,پردازش!D15)</f>
        <v>#DIV/0!</v>
      </c>
      <c r="I9" s="109"/>
    </row>
    <row r="10" spans="1:9" ht="17.25" x14ac:dyDescent="0.4">
      <c r="A10" s="106"/>
      <c r="B10" s="107"/>
      <c r="C10" s="81" t="s">
        <v>121</v>
      </c>
      <c r="D10" s="55">
        <f>پردازش!F2</f>
        <v>0</v>
      </c>
      <c r="E10" s="55">
        <f>پردازش!F3</f>
        <v>0</v>
      </c>
      <c r="F10" s="109"/>
      <c r="G10" s="109"/>
      <c r="H10" s="55" t="e">
        <f>IF(پردازش!F15="Reject",0.65,پردازش!F15)</f>
        <v>#DIV/0!</v>
      </c>
      <c r="I10" s="109"/>
    </row>
    <row r="11" spans="1:9" ht="17.25" x14ac:dyDescent="0.4">
      <c r="A11" s="106"/>
      <c r="B11" s="107"/>
      <c r="C11" s="81" t="s">
        <v>122</v>
      </c>
      <c r="D11" s="55">
        <f>پردازش!H2</f>
        <v>0</v>
      </c>
      <c r="E11" s="55">
        <f>پردازش!H3</f>
        <v>0</v>
      </c>
      <c r="F11" s="109"/>
      <c r="G11" s="109"/>
      <c r="H11" s="55" t="e">
        <f>IF(پردازش!H15="Reject",0.65,پردازش!H15)</f>
        <v>#DIV/0!</v>
      </c>
      <c r="I11" s="109"/>
    </row>
    <row r="12" spans="1:9" ht="17.25" x14ac:dyDescent="0.4">
      <c r="A12" s="106"/>
      <c r="B12" s="107"/>
      <c r="C12" s="81" t="s">
        <v>77</v>
      </c>
      <c r="D12" s="55">
        <f>پردازش!J2</f>
        <v>0</v>
      </c>
      <c r="E12" s="55">
        <f>پردازش!J3</f>
        <v>0</v>
      </c>
      <c r="F12" s="109"/>
      <c r="G12" s="109"/>
      <c r="H12" s="55" t="e">
        <f>IF(پردازش!J15="Reject",0.65,پردازش!J15)</f>
        <v>#DIV/0!</v>
      </c>
      <c r="I12" s="109"/>
    </row>
    <row r="13" spans="1:9" ht="17.25" x14ac:dyDescent="0.4">
      <c r="A13" s="106"/>
      <c r="B13" s="107"/>
      <c r="C13" s="81" t="s">
        <v>89</v>
      </c>
      <c r="D13" s="55">
        <f>پردازش!L2</f>
        <v>0</v>
      </c>
      <c r="E13" s="55">
        <f>پردازش!L3</f>
        <v>0</v>
      </c>
      <c r="F13" s="109"/>
      <c r="G13" s="109"/>
      <c r="H13" s="55" t="e">
        <f>IF(پردازش!L15="Reject",0.65,پردازش!L15)</f>
        <v>#DIV/0!</v>
      </c>
      <c r="I13" s="109"/>
    </row>
    <row r="14" spans="1:9" ht="17.25" x14ac:dyDescent="0.4">
      <c r="A14" s="106"/>
      <c r="B14" s="107"/>
      <c r="C14" s="81" t="s">
        <v>123</v>
      </c>
      <c r="D14" s="55">
        <f>پردازش!N2</f>
        <v>0</v>
      </c>
      <c r="E14" s="55">
        <f>پردازش!N3</f>
        <v>0</v>
      </c>
      <c r="F14" s="109"/>
      <c r="G14" s="109"/>
      <c r="H14" s="55" t="e">
        <f>IF(پردازش!N15="Reject",0.65,پردازش!N15)</f>
        <v>#DIV/0!</v>
      </c>
      <c r="I14" s="109"/>
    </row>
    <row r="15" spans="1:9" ht="17.25" x14ac:dyDescent="0.4">
      <c r="A15" s="106"/>
      <c r="B15" s="107"/>
      <c r="C15" s="81" t="s">
        <v>124</v>
      </c>
      <c r="D15" s="55">
        <f>پردازش!P2</f>
        <v>0</v>
      </c>
      <c r="E15" s="55">
        <f>پردازش!P3</f>
        <v>0</v>
      </c>
      <c r="F15" s="109"/>
      <c r="G15" s="109"/>
      <c r="H15" s="55" t="e">
        <f>IF(پردازش!P15="Reject",0.65,پردازش!P15)</f>
        <v>#DIV/0!</v>
      </c>
      <c r="I15" s="109"/>
    </row>
    <row r="16" spans="1:9" ht="17.25" x14ac:dyDescent="0.4">
      <c r="A16" s="106"/>
      <c r="B16" s="107"/>
      <c r="C16" s="81" t="s">
        <v>125</v>
      </c>
      <c r="D16" s="55">
        <f>پردازش!R2</f>
        <v>0</v>
      </c>
      <c r="E16" s="55">
        <f>پردازش!R3</f>
        <v>0</v>
      </c>
      <c r="F16" s="109"/>
      <c r="G16" s="109"/>
      <c r="H16" s="55" t="e">
        <f>IF(پردازش!R15="Reject",0.65,پردازش!R15)</f>
        <v>#DIV/0!</v>
      </c>
      <c r="I16" s="109"/>
    </row>
    <row r="17" spans="1:9" ht="17.25" x14ac:dyDescent="0.4">
      <c r="A17" s="106"/>
      <c r="B17" s="107"/>
      <c r="C17" s="81" t="s">
        <v>126</v>
      </c>
      <c r="D17" s="55">
        <f>پردازش!T2</f>
        <v>0</v>
      </c>
      <c r="E17" s="55">
        <f>پردازش!T3</f>
        <v>0</v>
      </c>
      <c r="F17" s="109"/>
      <c r="G17" s="109"/>
      <c r="H17" s="55" t="e">
        <f>IF(پردازش!T15="Reject",0.65,پردازش!T15)</f>
        <v>#DIV/0!</v>
      </c>
      <c r="I17" s="109"/>
    </row>
    <row r="18" spans="1:9" ht="17.25" x14ac:dyDescent="0.4">
      <c r="A18" s="106"/>
      <c r="B18" s="107"/>
      <c r="C18" s="81" t="s">
        <v>78</v>
      </c>
      <c r="D18" s="55">
        <f>پردازش!V2</f>
        <v>0</v>
      </c>
      <c r="E18" s="55">
        <f>پردازش!V3</f>
        <v>0</v>
      </c>
      <c r="F18" s="110"/>
      <c r="G18" s="110"/>
      <c r="H18" s="55" t="e">
        <f>پردازش!V15</f>
        <v>#DIV/0!</v>
      </c>
      <c r="I18" s="110"/>
    </row>
    <row r="19" spans="1:9" ht="17.25" x14ac:dyDescent="0.4">
      <c r="A19" s="106"/>
      <c r="B19" s="97" t="s">
        <v>106</v>
      </c>
      <c r="C19" s="97"/>
      <c r="D19" s="55" t="b">
        <f>پردازش!F19</f>
        <v>0</v>
      </c>
      <c r="E19" s="55" t="b">
        <f>پردازش!F20</f>
        <v>0</v>
      </c>
      <c r="F19" s="55" t="e">
        <f>IF('ورودی درصد قیر و فضای خالی و...'!I7/'ورودی درصد قیر و فضای خالی و...'!I8&gt;1,1,IF('ورودی تراکم'!I3="می باشد",('ورودی درصد قیر و فضای خالی و...'!I7/'ورودی درصد قیر و فضای خالی و...'!I8)^0.5,'ورودی درصد قیر و فضای خالی و...'!I7/'ورودی درصد قیر و فضای خالی و...'!I8))</f>
        <v>#DIV/0!</v>
      </c>
      <c r="G19" s="55">
        <v>0.25</v>
      </c>
      <c r="H19" s="55" t="e">
        <f>پردازش!F32</f>
        <v>#DIV/0!</v>
      </c>
      <c r="I19" s="56" t="e">
        <f>IF(H19="Reject","Reject",F19*G19*H19)</f>
        <v>#DIV/0!</v>
      </c>
    </row>
    <row r="20" spans="1:9" ht="17.25" x14ac:dyDescent="0.4">
      <c r="A20" s="106"/>
      <c r="B20" s="97" t="s">
        <v>107</v>
      </c>
      <c r="C20" s="97"/>
      <c r="D20" s="55" t="str">
        <f>پردازش!I19</f>
        <v>-</v>
      </c>
      <c r="E20" s="55" t="b">
        <f>پردازش!I20</f>
        <v>0</v>
      </c>
      <c r="F20" s="55" t="e">
        <f>IF('ورودی درصد قیر و فضای خالی و...'!I7/'ورودی درصد قیر و فضای خالی و...'!I8&gt;1,1,IF('ورودی تراکم'!I3="می باشد",1,'ورودی درصد قیر و فضای خالی و...'!I7/'ورودی درصد قیر و فضای خالی و...'!I8))</f>
        <v>#DIV/0!</v>
      </c>
      <c r="G20" s="55">
        <v>0.05</v>
      </c>
      <c r="H20" s="55" t="e">
        <f>پردازش!I32</f>
        <v>#DIV/0!</v>
      </c>
      <c r="I20" s="56" t="e">
        <f t="shared" ref="I20:I22" si="0">IF(H20="Reject","Reject",F20*G20*H20)</f>
        <v>#DIV/0!</v>
      </c>
    </row>
    <row r="21" spans="1:9" ht="17.25" x14ac:dyDescent="0.4">
      <c r="A21" s="106"/>
      <c r="B21" s="95" t="s">
        <v>85</v>
      </c>
      <c r="C21" s="96"/>
      <c r="D21" s="55" t="str">
        <f>پردازش!O19</f>
        <v>-</v>
      </c>
      <c r="E21" s="55" t="b">
        <f>پردازش!O20</f>
        <v>0</v>
      </c>
      <c r="F21" s="55" t="e">
        <f>IF('ورودی درصد قیر و فضای خالی و...'!I7/'ورودی درصد قیر و فضای خالی و...'!I8&gt;1,1,IF('ورودی تراکم'!I3="می باشد",('ورودی درصد قیر و فضای خالی و...'!I7/'ورودی درصد قیر و فضای خالی و...'!I8)^0.5,'ورودی درصد قیر و فضای خالی و...'!I7/'ورودی درصد قیر و فضای خالی و...'!I8))</f>
        <v>#DIV/0!</v>
      </c>
      <c r="G21" s="55">
        <v>0.05</v>
      </c>
      <c r="H21" s="55" t="e">
        <f>پردازش!O32</f>
        <v>#DIV/0!</v>
      </c>
      <c r="I21" s="56" t="e">
        <f t="shared" si="0"/>
        <v>#DIV/0!</v>
      </c>
    </row>
    <row r="22" spans="1:9" ht="16.5" x14ac:dyDescent="0.35">
      <c r="A22" s="106"/>
      <c r="B22" s="111" t="s">
        <v>108</v>
      </c>
      <c r="C22" s="111"/>
      <c r="D22" s="55" t="b">
        <f>پردازش!L19</f>
        <v>0</v>
      </c>
      <c r="E22" s="55">
        <f>پردازش!L20</f>
        <v>3</v>
      </c>
      <c r="F22" s="55" t="e">
        <f>IF('ورودی درصد قیر و فضای خالی و...'!I7/'ورودی درصد قیر و فضای خالی و...'!I8&gt;1,1,IF('ورودی تراکم'!I3="می باشد",1,'ورودی درصد قیر و فضای خالی و...'!I7/'ورودی درصد قیر و فضای خالی و...'!I8))</f>
        <v>#DIV/0!</v>
      </c>
      <c r="G22" s="55" t="e">
        <f>IF(AND((I8/(G8*F8))&gt;0.98,(I19/(G19*F19))&gt;0.98),0.05,0.15)</f>
        <v>#DIV/0!</v>
      </c>
      <c r="H22" s="55" t="e">
        <f>پردازش!L32</f>
        <v>#DIV/0!</v>
      </c>
      <c r="I22" s="56" t="e">
        <f t="shared" si="0"/>
        <v>#DIV/0!</v>
      </c>
    </row>
    <row r="23" spans="1:9" ht="17.25" x14ac:dyDescent="0.4">
      <c r="A23" s="106"/>
      <c r="B23" s="95" t="s">
        <v>141</v>
      </c>
      <c r="C23" s="96"/>
      <c r="D23" s="55" t="s">
        <v>7</v>
      </c>
      <c r="E23" s="55">
        <v>75</v>
      </c>
      <c r="F23" s="56" t="e">
        <f>IF('ورودی مقاومت کششی اشباع به خشک'!I3/'ورودی مقاومت کششی اشباع به خشک'!I4&gt;1,1,IF('ورودی تراکم'!I3="می باشد",('ورودی مقاومت کششی اشباع به خشک'!I3/'ورودی مقاومت کششی اشباع به خشک'!I4)^0.5,'ورودی مقاومت کششی اشباع به خشک'!I3/'ورودی مقاومت کششی اشباع به خشک'!I4))</f>
        <v>#DIV/0!</v>
      </c>
      <c r="G23" s="55">
        <v>0.15</v>
      </c>
      <c r="H23" s="55" t="e">
        <f>پردازش!R32</f>
        <v>#DIV/0!</v>
      </c>
      <c r="I23" s="56" t="e">
        <f>IF(H23="Reject","Reject",F23*G23*H23)</f>
        <v>#DIV/0!</v>
      </c>
    </row>
    <row r="24" spans="1:9" ht="17.25" x14ac:dyDescent="0.4">
      <c r="A24" s="106"/>
      <c r="B24" s="97" t="s">
        <v>33</v>
      </c>
      <c r="C24" s="97"/>
      <c r="D24" s="55" t="s">
        <v>7</v>
      </c>
      <c r="E24" s="55">
        <v>97</v>
      </c>
      <c r="F24" s="56" t="e">
        <f>IF('ورودی تراکم'!I4/'ورودی تراکم'!I5&gt;1,1,IF('ورودی تراکم'!I3="می باشد",('ورودی تراکم'!I4/'ورودی تراکم'!I5)^0.5,'ورودی تراکم'!I4/'ورودی تراکم'!I5))</f>
        <v>#DIV/0!</v>
      </c>
      <c r="G24" s="55" t="e">
        <f>IF(AND((I8/(G8*F8))&gt;0.98,(I19/(G19*F19))&gt;0.98),0.3,0.2)</f>
        <v>#DIV/0!</v>
      </c>
      <c r="H24" s="55" t="e">
        <f>IF(پردازش!C32&lt;0.25,"reject",پردازش!C32)</f>
        <v>#DIV/0!</v>
      </c>
      <c r="I24" s="56" t="e">
        <f>IF(H24="Reject","Reject",F24*G24*H24)</f>
        <v>#DIV/0!</v>
      </c>
    </row>
    <row r="25" spans="1:9" x14ac:dyDescent="0.2">
      <c r="A25" s="98"/>
      <c r="B25" s="98"/>
      <c r="C25" s="98"/>
      <c r="D25" s="98"/>
      <c r="E25" s="98"/>
      <c r="F25" s="98"/>
      <c r="G25" s="99"/>
      <c r="H25" s="101" t="s">
        <v>128</v>
      </c>
      <c r="I25" s="103" t="e">
        <f>IF((OR(I8="Reject", I19="Reject",I20="Reject",I21="Reject", I22="Reject", I23="Reject", I24="Reject")),"Reject",I8+I19+I20+I21+I22+ I23+I24)</f>
        <v>#DIV/0!</v>
      </c>
    </row>
    <row r="26" spans="1:9" x14ac:dyDescent="0.2">
      <c r="A26" s="94"/>
      <c r="B26" s="94"/>
      <c r="C26" s="94"/>
      <c r="D26" s="94"/>
      <c r="E26" s="94"/>
      <c r="F26" s="94"/>
      <c r="G26" s="100"/>
      <c r="H26" s="102"/>
      <c r="I26" s="104"/>
    </row>
    <row r="27" spans="1:9" x14ac:dyDescent="0.2">
      <c r="A27" s="94"/>
      <c r="B27" s="94"/>
      <c r="C27" s="94"/>
      <c r="D27" s="94"/>
      <c r="E27" s="94"/>
      <c r="F27" s="94"/>
      <c r="G27" s="94"/>
      <c r="H27" s="94"/>
      <c r="I27" s="94"/>
    </row>
    <row r="28" spans="1:9" x14ac:dyDescent="0.2">
      <c r="A28" s="92"/>
      <c r="B28" s="93"/>
      <c r="C28" s="93"/>
      <c r="D28" s="93"/>
      <c r="E28" s="93"/>
      <c r="F28" s="93"/>
      <c r="G28" s="93"/>
      <c r="H28" s="93"/>
      <c r="I28" s="93"/>
    </row>
    <row r="29" spans="1:9" x14ac:dyDescent="0.2">
      <c r="A29" s="94"/>
      <c r="B29" s="94"/>
      <c r="C29" s="94"/>
      <c r="D29" s="94"/>
      <c r="E29" s="94"/>
      <c r="F29" s="94"/>
      <c r="G29" s="94"/>
      <c r="H29" s="94"/>
      <c r="I29" s="94"/>
    </row>
  </sheetData>
  <sheetProtection algorithmName="SHA-512" hashValue="hI/qOIRqAMZrH4Ask1HHSxiZbxvNX2Ovl2zfCfhJ4QfzTGUahCs2VFdhG5B+MPE72wIG0LgdWFrEPH1EkgPDQw==" saltValue="FwOD8LIAcs8c4/MfA2bTHg==" spinCount="100000" sheet="1" objects="1" scenarios="1"/>
  <mergeCells count="31">
    <mergeCell ref="B5:F5"/>
    <mergeCell ref="H5:I5"/>
    <mergeCell ref="A1:I1"/>
    <mergeCell ref="A2:I2"/>
    <mergeCell ref="B3:I3"/>
    <mergeCell ref="B4:F4"/>
    <mergeCell ref="H4:I4"/>
    <mergeCell ref="I6:I7"/>
    <mergeCell ref="A8:A24"/>
    <mergeCell ref="B8:B18"/>
    <mergeCell ref="F8:F18"/>
    <mergeCell ref="G8:G18"/>
    <mergeCell ref="I8:I18"/>
    <mergeCell ref="B19:C19"/>
    <mergeCell ref="B20:C20"/>
    <mergeCell ref="B21:C21"/>
    <mergeCell ref="B22:C22"/>
    <mergeCell ref="A6:A7"/>
    <mergeCell ref="B6:C7"/>
    <mergeCell ref="D6:E6"/>
    <mergeCell ref="F6:F7"/>
    <mergeCell ref="G6:G7"/>
    <mergeCell ref="H6:H7"/>
    <mergeCell ref="A28:I28"/>
    <mergeCell ref="A29:I29"/>
    <mergeCell ref="B23:C23"/>
    <mergeCell ref="B24:C24"/>
    <mergeCell ref="A25:G26"/>
    <mergeCell ref="H25:H26"/>
    <mergeCell ref="I25:I26"/>
    <mergeCell ref="A27:I27"/>
  </mergeCells>
  <pageMargins left="0.7" right="0.7" top="0.75" bottom="0.75" header="0.3" footer="0.3"/>
  <pageSetup scale="7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/>
  <dimension ref="A1:BJ208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4.25" x14ac:dyDescent="0.2"/>
  <cols>
    <col min="1" max="1" width="6.625" style="3" customWidth="1"/>
    <col min="2" max="2" width="10" style="3" customWidth="1"/>
    <col min="3" max="5" width="9.125" style="3"/>
    <col min="6" max="6" width="9.75" style="3" customWidth="1"/>
    <col min="7" max="8" width="9.125" style="3"/>
    <col min="9" max="9" width="16.125" style="3" bestFit="1" customWidth="1"/>
    <col min="10" max="10" width="9.125" style="3"/>
    <col min="11" max="11" width="8.375" style="3" customWidth="1"/>
    <col min="12" max="13" width="9.125" style="3"/>
    <col min="14" max="14" width="3.25" style="3" customWidth="1"/>
    <col min="15" max="35" width="9"/>
    <col min="36" max="36" width="9.125" style="3"/>
    <col min="37" max="50" width="9"/>
    <col min="51" max="51" width="9.125" style="3"/>
    <col min="52" max="62" width="9" customWidth="1"/>
    <col min="63" max="16384" width="9.125" style="3"/>
  </cols>
  <sheetData>
    <row r="1" spans="1:14" ht="50.2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18" customHeight="1" x14ac:dyDescent="0.2">
      <c r="A2" s="122" t="s">
        <v>154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ht="18" customHeight="1" x14ac:dyDescent="0.2">
      <c r="A3" s="136" t="s">
        <v>129</v>
      </c>
      <c r="B3" s="136"/>
      <c r="C3" s="136"/>
      <c r="D3" s="136"/>
      <c r="E3" s="136"/>
      <c r="F3" s="136"/>
      <c r="G3" s="136"/>
      <c r="H3" s="136"/>
      <c r="I3" s="137"/>
      <c r="J3" s="138"/>
      <c r="K3" s="138"/>
      <c r="L3" s="138"/>
      <c r="M3" s="138"/>
    </row>
    <row r="4" spans="1:14" ht="18" customHeight="1" x14ac:dyDescent="0.2">
      <c r="A4" s="133" t="s">
        <v>53</v>
      </c>
      <c r="B4" s="133"/>
      <c r="C4" s="133"/>
      <c r="D4" s="133"/>
      <c r="E4" s="133"/>
      <c r="F4" s="133"/>
      <c r="G4" s="133"/>
      <c r="H4" s="133"/>
      <c r="I4" s="134"/>
      <c r="J4" s="135"/>
      <c r="K4" s="135"/>
      <c r="L4" s="135"/>
      <c r="M4" s="135"/>
    </row>
    <row r="5" spans="1:14" ht="18" customHeight="1" x14ac:dyDescent="0.2">
      <c r="A5" s="133" t="s">
        <v>54</v>
      </c>
      <c r="B5" s="133"/>
      <c r="C5" s="133"/>
      <c r="D5" s="133"/>
      <c r="E5" s="133"/>
      <c r="F5" s="133"/>
      <c r="G5" s="133"/>
      <c r="H5" s="133"/>
      <c r="I5" s="134"/>
      <c r="J5" s="135"/>
      <c r="K5" s="135"/>
      <c r="L5" s="135"/>
      <c r="M5" s="135"/>
    </row>
    <row r="6" spans="1:14" ht="18" customHeight="1" x14ac:dyDescent="0.2">
      <c r="A6" s="136" t="s">
        <v>151</v>
      </c>
      <c r="B6" s="133"/>
      <c r="C6" s="133"/>
      <c r="D6" s="133"/>
      <c r="E6" s="133"/>
      <c r="F6" s="133"/>
      <c r="G6" s="133"/>
      <c r="H6" s="133"/>
      <c r="I6" s="134"/>
      <c r="J6" s="135"/>
      <c r="K6" s="135"/>
      <c r="L6" s="135"/>
      <c r="M6" s="135"/>
    </row>
    <row r="7" spans="1:14" ht="19.5" customHeight="1" x14ac:dyDescent="0.2">
      <c r="A7" s="124" t="s">
        <v>55</v>
      </c>
      <c r="B7" s="127" t="s">
        <v>105</v>
      </c>
      <c r="C7" s="128"/>
      <c r="D7" s="128"/>
      <c r="E7" s="129"/>
      <c r="F7" s="127" t="s">
        <v>56</v>
      </c>
      <c r="G7" s="128"/>
      <c r="H7" s="128"/>
      <c r="I7" s="128"/>
      <c r="J7" s="128"/>
      <c r="K7" s="128"/>
      <c r="L7" s="128"/>
      <c r="M7" s="129"/>
      <c r="N7" s="5"/>
    </row>
    <row r="8" spans="1:14" ht="15" customHeight="1" x14ac:dyDescent="0.2">
      <c r="A8" s="125"/>
      <c r="B8" s="130" t="s">
        <v>57</v>
      </c>
      <c r="C8" s="130" t="s">
        <v>58</v>
      </c>
      <c r="D8" s="130" t="s">
        <v>59</v>
      </c>
      <c r="E8" s="130" t="s">
        <v>60</v>
      </c>
      <c r="F8" s="130" t="s">
        <v>61</v>
      </c>
      <c r="G8" s="130" t="s">
        <v>62</v>
      </c>
      <c r="H8" s="130" t="s">
        <v>63</v>
      </c>
      <c r="I8" s="130" t="s">
        <v>64</v>
      </c>
      <c r="J8" s="130" t="s">
        <v>65</v>
      </c>
      <c r="K8" s="130" t="s">
        <v>51</v>
      </c>
      <c r="L8" s="130" t="s">
        <v>52</v>
      </c>
      <c r="M8" s="130" t="s">
        <v>67</v>
      </c>
      <c r="N8" s="5"/>
    </row>
    <row r="9" spans="1:14" ht="15" customHeight="1" x14ac:dyDescent="0.2">
      <c r="A9" s="125"/>
      <c r="B9" s="131"/>
      <c r="C9" s="131"/>
      <c r="D9" s="131"/>
      <c r="E9" s="131"/>
      <c r="F9" s="131"/>
      <c r="G9" s="131"/>
      <c r="H9" s="131"/>
      <c r="I9" s="131"/>
      <c r="J9" s="131"/>
      <c r="K9" s="131" t="s">
        <v>66</v>
      </c>
      <c r="L9" s="131"/>
      <c r="M9" s="131"/>
      <c r="N9" s="5"/>
    </row>
    <row r="10" spans="1:14" ht="15" customHeight="1" x14ac:dyDescent="0.2">
      <c r="A10" s="125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5"/>
    </row>
    <row r="11" spans="1:14" ht="15" customHeight="1" x14ac:dyDescent="0.2">
      <c r="A11" s="125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5"/>
    </row>
    <row r="12" spans="1:14" ht="16.5" customHeight="1" x14ac:dyDescent="0.2">
      <c r="A12" s="126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5"/>
    </row>
    <row r="13" spans="1:14" ht="18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7"/>
      <c r="L13" s="57"/>
      <c r="M13" s="7"/>
      <c r="N13" s="5"/>
    </row>
    <row r="14" spans="1:14" ht="18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7"/>
      <c r="L14" s="7"/>
      <c r="M14" s="7"/>
      <c r="N14" s="5"/>
    </row>
    <row r="15" spans="1:14" ht="15.7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57"/>
      <c r="L15" s="7"/>
      <c r="M15" s="7"/>
      <c r="N15" s="5"/>
    </row>
    <row r="16" spans="1:14" ht="18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57"/>
      <c r="L16" s="7"/>
      <c r="M16" s="7"/>
      <c r="N16" s="5"/>
    </row>
    <row r="17" spans="1:18" ht="18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57"/>
      <c r="L17" s="7"/>
      <c r="M17" s="7"/>
      <c r="N17" s="5"/>
    </row>
    <row r="18" spans="1:18" ht="18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57"/>
      <c r="L18" s="7"/>
      <c r="M18" s="7"/>
      <c r="N18" s="5"/>
    </row>
    <row r="19" spans="1:18" ht="18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57"/>
      <c r="L19" s="7"/>
      <c r="M19" s="7"/>
      <c r="N19" s="5"/>
    </row>
    <row r="20" spans="1:18" ht="18" customHeight="1" x14ac:dyDescent="0.5">
      <c r="A20" s="6"/>
      <c r="B20" s="7"/>
      <c r="C20" s="7"/>
      <c r="D20" s="7"/>
      <c r="E20" s="7"/>
      <c r="F20" s="7"/>
      <c r="G20" s="7"/>
      <c r="H20" s="7"/>
      <c r="I20" s="7"/>
      <c r="J20" s="7"/>
      <c r="K20" s="57"/>
      <c r="L20" s="7"/>
      <c r="M20" s="7"/>
      <c r="N20" s="5"/>
      <c r="R20" s="71"/>
    </row>
    <row r="21" spans="1:18" ht="18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57"/>
      <c r="L21" s="7"/>
      <c r="M21" s="7"/>
      <c r="N21" s="5"/>
    </row>
    <row r="22" spans="1:18" ht="18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57"/>
      <c r="L22" s="7"/>
      <c r="M22" s="7"/>
      <c r="N22" s="5"/>
    </row>
    <row r="23" spans="1:18" ht="18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57"/>
      <c r="L23" s="7"/>
      <c r="M23" s="7"/>
      <c r="N23" s="5"/>
    </row>
    <row r="24" spans="1:18" ht="18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57"/>
      <c r="L24" s="7"/>
      <c r="M24" s="7"/>
      <c r="N24" s="5"/>
    </row>
    <row r="25" spans="1:18" ht="18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57"/>
      <c r="L25" s="7"/>
      <c r="M25" s="7"/>
      <c r="N25" s="5"/>
    </row>
    <row r="26" spans="1:18" ht="18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57"/>
      <c r="L26" s="7"/>
      <c r="M26" s="7"/>
      <c r="N26" s="5"/>
    </row>
    <row r="27" spans="1:18" ht="18.75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57"/>
      <c r="L27" s="7"/>
      <c r="M27" s="7"/>
      <c r="N27" s="5"/>
    </row>
    <row r="28" spans="1:18" ht="18.75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57"/>
      <c r="L28" s="7"/>
      <c r="M28" s="7"/>
      <c r="N28" s="5"/>
    </row>
    <row r="29" spans="1:18" ht="18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57"/>
      <c r="L29" s="7"/>
      <c r="M29" s="7"/>
      <c r="N29" s="5"/>
    </row>
    <row r="30" spans="1:18" ht="18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57"/>
      <c r="L30" s="7"/>
      <c r="M30" s="7"/>
      <c r="N30" s="5"/>
    </row>
    <row r="31" spans="1:18" ht="18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57"/>
      <c r="L31" s="7"/>
      <c r="M31" s="7"/>
      <c r="N31" s="5"/>
    </row>
    <row r="32" spans="1:18" ht="18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57"/>
      <c r="L32" s="7"/>
      <c r="M32" s="7"/>
      <c r="N32" s="5"/>
    </row>
    <row r="33" spans="1:14" ht="18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57"/>
      <c r="L33" s="7"/>
      <c r="M33" s="7"/>
      <c r="N33" s="5"/>
    </row>
    <row r="34" spans="1:14" ht="18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57"/>
      <c r="L34" s="7"/>
      <c r="M34" s="7"/>
      <c r="N34" s="5"/>
    </row>
    <row r="35" spans="1:14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57"/>
      <c r="L35" s="7"/>
      <c r="M35" s="7"/>
      <c r="N35" s="5"/>
    </row>
    <row r="36" spans="1:14" ht="18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57"/>
      <c r="L36" s="7"/>
      <c r="M36" s="7"/>
      <c r="N36" s="5"/>
    </row>
    <row r="37" spans="1:14" ht="18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57"/>
      <c r="L37" s="7"/>
      <c r="M37" s="7"/>
      <c r="N37" s="5"/>
    </row>
    <row r="38" spans="1:14" ht="18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57"/>
      <c r="L38" s="7"/>
      <c r="M38" s="7"/>
      <c r="N38" s="5"/>
    </row>
    <row r="39" spans="1:14" ht="18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57"/>
      <c r="L39" s="7"/>
      <c r="M39" s="7"/>
      <c r="N39" s="5"/>
    </row>
    <row r="40" spans="1:14" ht="18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57"/>
      <c r="L40" s="7"/>
      <c r="M40" s="7"/>
      <c r="N40" s="5"/>
    </row>
    <row r="41" spans="1:14" ht="18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57"/>
      <c r="L41" s="7"/>
      <c r="M41" s="7"/>
      <c r="N41" s="5"/>
    </row>
    <row r="42" spans="1:14" ht="18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57"/>
      <c r="L42" s="7"/>
      <c r="M42" s="7"/>
      <c r="N42" s="5"/>
    </row>
    <row r="43" spans="1:14" ht="18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57"/>
      <c r="L43" s="7"/>
      <c r="M43" s="7"/>
      <c r="N43" s="5"/>
    </row>
    <row r="44" spans="1:14" ht="18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57"/>
      <c r="L44" s="7"/>
      <c r="M44" s="7"/>
      <c r="N44" s="5"/>
    </row>
    <row r="45" spans="1:14" ht="18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57"/>
      <c r="L45" s="7"/>
      <c r="M45" s="7"/>
      <c r="N45" s="5"/>
    </row>
    <row r="46" spans="1:14" ht="18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57"/>
      <c r="L46" s="7"/>
      <c r="M46" s="7"/>
      <c r="N46" s="5"/>
    </row>
    <row r="47" spans="1:14" ht="18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57"/>
      <c r="L47" s="7"/>
      <c r="M47" s="7"/>
      <c r="N47" s="5"/>
    </row>
    <row r="48" spans="1:14" ht="18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57"/>
      <c r="L48" s="7"/>
      <c r="M48" s="7"/>
      <c r="N48" s="5"/>
    </row>
    <row r="49" spans="1:14" ht="18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57"/>
      <c r="L49" s="7"/>
      <c r="M49" s="7"/>
      <c r="N49" s="5"/>
    </row>
    <row r="50" spans="1:14" ht="18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57"/>
      <c r="L50" s="7"/>
      <c r="M50" s="7"/>
      <c r="N50" s="5"/>
    </row>
    <row r="51" spans="1:14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7"/>
      <c r="L51" s="7"/>
      <c r="M51" s="7"/>
      <c r="N51" s="5"/>
    </row>
    <row r="52" spans="1:14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7"/>
      <c r="L52" s="7"/>
      <c r="M52" s="7"/>
      <c r="N52" s="5"/>
    </row>
    <row r="53" spans="1:14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7"/>
      <c r="L53" s="7"/>
      <c r="M53" s="7"/>
      <c r="N53" s="5"/>
    </row>
    <row r="54" spans="1:14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57"/>
      <c r="L54" s="7"/>
      <c r="M54" s="7"/>
      <c r="N54" s="5"/>
    </row>
    <row r="55" spans="1:14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57"/>
      <c r="L55" s="7"/>
      <c r="M55" s="7"/>
      <c r="N55" s="5"/>
    </row>
    <row r="56" spans="1:14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57"/>
      <c r="L56" s="7"/>
      <c r="M56" s="7"/>
      <c r="N56" s="5"/>
    </row>
    <row r="57" spans="1:14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57"/>
      <c r="L57" s="7"/>
      <c r="M57" s="7"/>
      <c r="N57" s="5"/>
    </row>
    <row r="58" spans="1:14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57"/>
      <c r="L58" s="7"/>
      <c r="M58" s="7"/>
      <c r="N58" s="5"/>
    </row>
    <row r="59" spans="1:14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57"/>
      <c r="L59" s="7"/>
      <c r="M59" s="7"/>
      <c r="N59" s="5"/>
    </row>
    <row r="60" spans="1:14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57"/>
      <c r="L60" s="7"/>
      <c r="M60" s="7"/>
      <c r="N60" s="5"/>
    </row>
    <row r="61" spans="1:14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57"/>
      <c r="L61" s="7"/>
      <c r="M61" s="7"/>
      <c r="N61" s="5"/>
    </row>
    <row r="62" spans="1:14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57"/>
      <c r="L62" s="7"/>
      <c r="M62" s="7"/>
      <c r="N62" s="5"/>
    </row>
    <row r="63" spans="1:14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57"/>
      <c r="L63" s="7"/>
      <c r="M63" s="7"/>
      <c r="N63" s="5"/>
    </row>
    <row r="64" spans="1:14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57"/>
      <c r="L64" s="7"/>
      <c r="M64" s="7"/>
      <c r="N64" s="5"/>
    </row>
    <row r="65" spans="1:14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57"/>
      <c r="L65" s="7"/>
      <c r="M65" s="7"/>
      <c r="N65" s="5"/>
    </row>
    <row r="66" spans="1:14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57"/>
      <c r="L66" s="7"/>
      <c r="M66" s="7"/>
      <c r="N66" s="5"/>
    </row>
    <row r="67" spans="1:14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57"/>
      <c r="L67" s="7"/>
      <c r="M67" s="7"/>
      <c r="N67" s="5"/>
    </row>
    <row r="68" spans="1:14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57"/>
      <c r="L68" s="7"/>
      <c r="M68" s="7"/>
      <c r="N68" s="5"/>
    </row>
    <row r="69" spans="1:14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57"/>
      <c r="L69" s="7"/>
      <c r="M69" s="7"/>
      <c r="N69" s="5"/>
    </row>
    <row r="70" spans="1:14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57"/>
      <c r="L70" s="7"/>
      <c r="M70" s="7"/>
      <c r="N70" s="5"/>
    </row>
    <row r="71" spans="1:14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57"/>
      <c r="L71" s="7"/>
      <c r="M71" s="7"/>
      <c r="N71" s="5"/>
    </row>
    <row r="72" spans="1:14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57"/>
      <c r="L72" s="7"/>
      <c r="M72" s="7"/>
      <c r="N72" s="5"/>
    </row>
    <row r="73" spans="1:14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57"/>
      <c r="L73" s="7"/>
      <c r="M73" s="7"/>
      <c r="N73" s="5"/>
    </row>
    <row r="74" spans="1:14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57"/>
      <c r="L74" s="7"/>
      <c r="M74" s="7"/>
      <c r="N74" s="5"/>
    </row>
    <row r="75" spans="1:14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57"/>
      <c r="L75" s="7"/>
      <c r="M75" s="7"/>
      <c r="N75" s="5"/>
    </row>
    <row r="76" spans="1:14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57"/>
      <c r="L76" s="7"/>
      <c r="M76" s="7"/>
      <c r="N76" s="5"/>
    </row>
    <row r="77" spans="1:14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57"/>
      <c r="L77" s="7"/>
      <c r="M77" s="7"/>
      <c r="N77" s="5"/>
    </row>
    <row r="78" spans="1:14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57"/>
      <c r="L78" s="7"/>
      <c r="M78" s="7"/>
      <c r="N78" s="5"/>
    </row>
    <row r="79" spans="1:14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57"/>
      <c r="L79" s="7"/>
      <c r="M79" s="7"/>
      <c r="N79" s="5"/>
    </row>
    <row r="80" spans="1:14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57"/>
      <c r="L80" s="7"/>
      <c r="M80" s="7"/>
      <c r="N80" s="5"/>
    </row>
    <row r="81" spans="1:14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57"/>
      <c r="L81" s="7"/>
      <c r="M81" s="7"/>
      <c r="N81" s="5"/>
    </row>
    <row r="82" spans="1:14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57"/>
      <c r="L82" s="7"/>
      <c r="M82" s="7"/>
      <c r="N82" s="5"/>
    </row>
    <row r="83" spans="1:14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57"/>
      <c r="L83" s="7"/>
      <c r="M83" s="7"/>
      <c r="N83" s="5"/>
    </row>
    <row r="84" spans="1:14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57"/>
      <c r="L84" s="7"/>
      <c r="M84" s="7"/>
      <c r="N84" s="5"/>
    </row>
    <row r="85" spans="1:14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57"/>
      <c r="L85" s="7"/>
      <c r="M85" s="7"/>
      <c r="N85" s="5"/>
    </row>
    <row r="86" spans="1:14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57"/>
      <c r="L86" s="7"/>
      <c r="M86" s="7"/>
      <c r="N86" s="5"/>
    </row>
    <row r="87" spans="1:14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57"/>
      <c r="L87" s="7"/>
      <c r="M87" s="7"/>
      <c r="N87" s="5"/>
    </row>
    <row r="88" spans="1:14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57"/>
      <c r="L88" s="7"/>
      <c r="M88" s="7"/>
      <c r="N88" s="5"/>
    </row>
    <row r="89" spans="1:14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57"/>
      <c r="L89" s="7"/>
      <c r="M89" s="7"/>
      <c r="N89" s="5"/>
    </row>
    <row r="90" spans="1:14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57"/>
      <c r="L90" s="7"/>
      <c r="M90" s="7"/>
      <c r="N90" s="5"/>
    </row>
    <row r="91" spans="1:14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57"/>
      <c r="L91" s="7"/>
      <c r="M91" s="7"/>
      <c r="N91" s="5"/>
    </row>
    <row r="92" spans="1:14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57"/>
      <c r="L92" s="7"/>
      <c r="M92" s="7"/>
      <c r="N92" s="5"/>
    </row>
    <row r="93" spans="1:14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57"/>
      <c r="L93" s="7"/>
      <c r="M93" s="7"/>
      <c r="N93" s="5"/>
    </row>
    <row r="94" spans="1:14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57"/>
      <c r="L94" s="7"/>
      <c r="M94" s="7"/>
      <c r="N94" s="5"/>
    </row>
    <row r="95" spans="1:14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57"/>
      <c r="L95" s="7"/>
      <c r="M95" s="7"/>
      <c r="N95" s="5"/>
    </row>
    <row r="96" spans="1:14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57"/>
      <c r="L96" s="7"/>
      <c r="M96" s="7"/>
      <c r="N96" s="5"/>
    </row>
    <row r="97" spans="1:14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57"/>
      <c r="L97" s="7"/>
      <c r="M97" s="7"/>
      <c r="N97" s="5"/>
    </row>
    <row r="98" spans="1:14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57"/>
      <c r="L98" s="7"/>
      <c r="M98" s="7"/>
      <c r="N98" s="5"/>
    </row>
    <row r="99" spans="1:14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57"/>
      <c r="L99" s="7"/>
      <c r="M99" s="7"/>
      <c r="N99" s="5"/>
    </row>
    <row r="100" spans="1:14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57"/>
      <c r="L100" s="7"/>
      <c r="M100" s="7"/>
      <c r="N100" s="5"/>
    </row>
    <row r="101" spans="1:14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57"/>
      <c r="L101" s="7"/>
      <c r="M101" s="7"/>
      <c r="N101" s="5"/>
    </row>
    <row r="102" spans="1:14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57"/>
      <c r="L102" s="7"/>
      <c r="M102" s="7"/>
      <c r="N102" s="5"/>
    </row>
    <row r="103" spans="1:14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57"/>
      <c r="L103" s="7"/>
      <c r="M103" s="7"/>
      <c r="N103" s="5"/>
    </row>
    <row r="104" spans="1:14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57"/>
      <c r="L104" s="7"/>
      <c r="M104" s="7"/>
      <c r="N104" s="5"/>
    </row>
    <row r="105" spans="1:14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57"/>
      <c r="L105" s="7"/>
      <c r="M105" s="7"/>
      <c r="N105" s="5"/>
    </row>
    <row r="106" spans="1:14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57"/>
      <c r="L106" s="7"/>
      <c r="M106" s="7"/>
      <c r="N106" s="5"/>
    </row>
    <row r="107" spans="1:14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57"/>
      <c r="L107" s="7"/>
      <c r="M107" s="7"/>
      <c r="N107" s="5"/>
    </row>
    <row r="108" spans="1:14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57"/>
      <c r="L108" s="7"/>
      <c r="M108" s="7"/>
      <c r="N108" s="5"/>
    </row>
    <row r="109" spans="1:14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57"/>
      <c r="L109" s="7"/>
      <c r="M109" s="7"/>
      <c r="N109" s="5"/>
    </row>
    <row r="110" spans="1:14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57"/>
      <c r="L110" s="7"/>
      <c r="M110" s="7"/>
      <c r="N110" s="5"/>
    </row>
    <row r="111" spans="1:14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57"/>
      <c r="L111" s="7"/>
      <c r="M111" s="7"/>
      <c r="N111" s="5"/>
    </row>
    <row r="112" spans="1:14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57"/>
      <c r="L112" s="7"/>
      <c r="M112" s="7"/>
      <c r="N112" s="5"/>
    </row>
    <row r="113" spans="1:14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57"/>
      <c r="L113" s="7"/>
      <c r="M113" s="7"/>
      <c r="N113" s="5"/>
    </row>
    <row r="114" spans="1:14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57"/>
      <c r="L114" s="7"/>
      <c r="M114" s="7"/>
      <c r="N114" s="5"/>
    </row>
    <row r="115" spans="1:14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57"/>
      <c r="L115" s="7"/>
      <c r="M115" s="7"/>
      <c r="N115" s="5"/>
    </row>
    <row r="116" spans="1:14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57"/>
      <c r="L116" s="7"/>
      <c r="M116" s="7"/>
      <c r="N116" s="5"/>
    </row>
    <row r="117" spans="1:14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57"/>
      <c r="L117" s="7"/>
      <c r="M117" s="7"/>
      <c r="N117" s="5"/>
    </row>
    <row r="118" spans="1:14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57"/>
      <c r="L118" s="7"/>
      <c r="M118" s="7"/>
      <c r="N118" s="5"/>
    </row>
    <row r="119" spans="1:14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57"/>
      <c r="L119" s="7"/>
      <c r="M119" s="7"/>
      <c r="N119" s="5"/>
    </row>
    <row r="120" spans="1:14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57"/>
      <c r="L120" s="7"/>
      <c r="M120" s="7"/>
      <c r="N120" s="5"/>
    </row>
    <row r="121" spans="1:14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57"/>
      <c r="L121" s="7"/>
      <c r="M121" s="7"/>
      <c r="N121" s="5"/>
    </row>
    <row r="122" spans="1:14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57"/>
      <c r="L122" s="7"/>
      <c r="M122" s="7"/>
      <c r="N122" s="5"/>
    </row>
    <row r="123" spans="1:14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57"/>
      <c r="L123" s="7"/>
      <c r="M123" s="7"/>
      <c r="N123" s="5"/>
    </row>
    <row r="124" spans="1:14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57"/>
      <c r="L124" s="7"/>
      <c r="M124" s="7"/>
      <c r="N124" s="5"/>
    </row>
    <row r="125" spans="1:14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57"/>
      <c r="L125" s="7"/>
      <c r="M125" s="7"/>
      <c r="N125" s="5"/>
    </row>
    <row r="126" spans="1:14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57"/>
      <c r="L126" s="7"/>
      <c r="M126" s="7"/>
      <c r="N126" s="5"/>
    </row>
    <row r="127" spans="1:14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57"/>
      <c r="L127" s="7"/>
      <c r="M127" s="7"/>
      <c r="N127" s="5"/>
    </row>
    <row r="128" spans="1:14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57"/>
      <c r="L128" s="7"/>
      <c r="M128" s="7"/>
      <c r="N128" s="5"/>
    </row>
    <row r="129" spans="1:14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57"/>
      <c r="L129" s="7"/>
      <c r="M129" s="7"/>
      <c r="N129" s="5"/>
    </row>
    <row r="130" spans="1:14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57"/>
      <c r="L130" s="7"/>
      <c r="M130" s="7"/>
      <c r="N130" s="5"/>
    </row>
    <row r="131" spans="1:14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57"/>
      <c r="L131" s="7"/>
      <c r="M131" s="7"/>
      <c r="N131" s="5"/>
    </row>
    <row r="132" spans="1:14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57"/>
      <c r="L132" s="7"/>
      <c r="M132" s="7"/>
      <c r="N132" s="5"/>
    </row>
    <row r="133" spans="1:14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57"/>
      <c r="L133" s="7"/>
      <c r="M133" s="7"/>
      <c r="N133" s="5"/>
    </row>
    <row r="134" spans="1:14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57"/>
      <c r="L134" s="7"/>
      <c r="M134" s="7"/>
      <c r="N134" s="5"/>
    </row>
    <row r="135" spans="1:14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57"/>
      <c r="L135" s="7"/>
      <c r="M135" s="7"/>
      <c r="N135" s="5"/>
    </row>
    <row r="136" spans="1:14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57"/>
      <c r="L136" s="7"/>
      <c r="M136" s="7"/>
      <c r="N136" s="5"/>
    </row>
    <row r="137" spans="1:14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57"/>
      <c r="L137" s="7"/>
      <c r="M137" s="7"/>
      <c r="N137" s="5"/>
    </row>
    <row r="138" spans="1:14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57"/>
      <c r="L138" s="7"/>
      <c r="M138" s="7"/>
      <c r="N138" s="5"/>
    </row>
    <row r="139" spans="1:14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57"/>
      <c r="L139" s="7"/>
      <c r="M139" s="7"/>
      <c r="N139" s="5"/>
    </row>
    <row r="140" spans="1:14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57"/>
      <c r="L140" s="7"/>
      <c r="M140" s="7"/>
      <c r="N140" s="5"/>
    </row>
    <row r="141" spans="1:14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57"/>
      <c r="L141" s="7"/>
      <c r="M141" s="7"/>
      <c r="N141" s="5"/>
    </row>
    <row r="142" spans="1:14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57"/>
      <c r="L142" s="7"/>
      <c r="M142" s="7"/>
      <c r="N142" s="5"/>
    </row>
    <row r="143" spans="1:14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57"/>
      <c r="L143" s="7"/>
      <c r="M143" s="7"/>
      <c r="N143" s="5"/>
    </row>
    <row r="144" spans="1:14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57"/>
      <c r="L144" s="7"/>
      <c r="M144" s="7"/>
      <c r="N144" s="5"/>
    </row>
    <row r="145" spans="1:14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57"/>
      <c r="L145" s="7"/>
      <c r="M145" s="7"/>
      <c r="N145" s="5"/>
    </row>
    <row r="146" spans="1:14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57"/>
      <c r="L146" s="7"/>
      <c r="M146" s="7"/>
      <c r="N146" s="5"/>
    </row>
    <row r="147" spans="1:14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57"/>
      <c r="L147" s="7"/>
      <c r="M147" s="7"/>
      <c r="N147" s="5"/>
    </row>
    <row r="148" spans="1:14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57"/>
      <c r="L148" s="7"/>
      <c r="M148" s="7"/>
      <c r="N148" s="5"/>
    </row>
    <row r="149" spans="1:14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57"/>
      <c r="L149" s="7"/>
      <c r="M149" s="7"/>
      <c r="N149" s="5"/>
    </row>
    <row r="150" spans="1:14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57"/>
      <c r="L150" s="7"/>
      <c r="M150" s="7"/>
      <c r="N150" s="5"/>
    </row>
    <row r="151" spans="1:14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57"/>
      <c r="L151" s="7"/>
      <c r="M151" s="7"/>
      <c r="N151" s="5"/>
    </row>
    <row r="152" spans="1:14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57"/>
      <c r="L152" s="7"/>
      <c r="M152" s="7"/>
      <c r="N152" s="5"/>
    </row>
    <row r="153" spans="1:14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57"/>
      <c r="L153" s="7"/>
      <c r="M153" s="7"/>
      <c r="N153" s="5"/>
    </row>
    <row r="154" spans="1:14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57"/>
      <c r="L154" s="7"/>
      <c r="M154" s="7"/>
      <c r="N154" s="5"/>
    </row>
    <row r="155" spans="1:14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57"/>
      <c r="L155" s="7"/>
      <c r="M155" s="7"/>
      <c r="N155" s="5"/>
    </row>
    <row r="156" spans="1:14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57"/>
      <c r="L156" s="7"/>
      <c r="M156" s="7"/>
      <c r="N156" s="5"/>
    </row>
    <row r="157" spans="1:14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57"/>
      <c r="L157" s="7"/>
      <c r="M157" s="7"/>
      <c r="N157" s="5"/>
    </row>
    <row r="158" spans="1:14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57"/>
      <c r="L158" s="7"/>
      <c r="M158" s="7"/>
      <c r="N158" s="5"/>
    </row>
    <row r="159" spans="1:14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57"/>
      <c r="L159" s="7"/>
      <c r="M159" s="7"/>
      <c r="N159" s="5"/>
    </row>
    <row r="160" spans="1:14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57"/>
      <c r="L160" s="7"/>
      <c r="M160" s="7"/>
      <c r="N160" s="5"/>
    </row>
    <row r="161" spans="1:14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57"/>
      <c r="L161" s="7"/>
      <c r="M161" s="7"/>
      <c r="N161" s="5"/>
    </row>
    <row r="162" spans="1:14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57"/>
      <c r="L162" s="7"/>
      <c r="M162" s="7"/>
      <c r="N162" s="5"/>
    </row>
    <row r="163" spans="1:14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57"/>
      <c r="L163" s="7"/>
      <c r="M163" s="7"/>
      <c r="N163" s="5"/>
    </row>
    <row r="164" spans="1:14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57"/>
      <c r="L164" s="7"/>
      <c r="M164" s="7"/>
      <c r="N164" s="5"/>
    </row>
    <row r="165" spans="1:14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57"/>
      <c r="L165" s="7"/>
      <c r="M165" s="7"/>
      <c r="N165" s="5"/>
    </row>
    <row r="166" spans="1:14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57"/>
      <c r="L166" s="7"/>
      <c r="M166" s="7"/>
      <c r="N166" s="5"/>
    </row>
    <row r="167" spans="1:14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57"/>
      <c r="L167" s="7"/>
      <c r="M167" s="7"/>
      <c r="N167" s="5"/>
    </row>
    <row r="168" spans="1:14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57"/>
      <c r="L168" s="7"/>
      <c r="M168" s="7"/>
      <c r="N168" s="5"/>
    </row>
    <row r="169" spans="1:14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57"/>
      <c r="L169" s="7"/>
      <c r="M169" s="7"/>
      <c r="N169" s="5"/>
    </row>
    <row r="170" spans="1:14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57"/>
      <c r="L170" s="7"/>
      <c r="M170" s="7"/>
      <c r="N170" s="5"/>
    </row>
    <row r="171" spans="1:14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57"/>
      <c r="L171" s="7"/>
      <c r="M171" s="7"/>
      <c r="N171" s="5"/>
    </row>
    <row r="172" spans="1:14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57"/>
      <c r="L172" s="7"/>
      <c r="M172" s="7"/>
      <c r="N172" s="5"/>
    </row>
    <row r="173" spans="1:14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57"/>
      <c r="L173" s="7"/>
      <c r="M173" s="7"/>
      <c r="N173" s="5"/>
    </row>
    <row r="174" spans="1:14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57"/>
      <c r="L174" s="7"/>
      <c r="M174" s="7"/>
      <c r="N174" s="5"/>
    </row>
    <row r="175" spans="1:14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57"/>
      <c r="L175" s="7"/>
      <c r="M175" s="7"/>
      <c r="N175" s="5"/>
    </row>
    <row r="176" spans="1:14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57"/>
      <c r="L176" s="7"/>
      <c r="M176" s="7"/>
      <c r="N176" s="5"/>
    </row>
    <row r="177" spans="1:14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57"/>
      <c r="L177" s="7"/>
      <c r="M177" s="7"/>
      <c r="N177" s="5"/>
    </row>
    <row r="178" spans="1:14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57"/>
      <c r="L178" s="7"/>
      <c r="M178" s="7"/>
      <c r="N178" s="5"/>
    </row>
    <row r="179" spans="1:14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57"/>
      <c r="L179" s="7"/>
      <c r="M179" s="7"/>
      <c r="N179" s="5"/>
    </row>
    <row r="180" spans="1:14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57"/>
      <c r="L180" s="7"/>
      <c r="M180" s="7"/>
      <c r="N180" s="5"/>
    </row>
    <row r="181" spans="1:14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57"/>
      <c r="L181" s="7"/>
      <c r="M181" s="7"/>
      <c r="N181" s="5"/>
    </row>
    <row r="182" spans="1:14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57"/>
      <c r="L182" s="7"/>
      <c r="M182" s="7"/>
      <c r="N182" s="5"/>
    </row>
    <row r="183" spans="1:14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57"/>
      <c r="L183" s="7"/>
      <c r="M183" s="7"/>
      <c r="N183" s="5"/>
    </row>
    <row r="184" spans="1:14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57"/>
      <c r="L184" s="7"/>
      <c r="M184" s="7"/>
      <c r="N184" s="5"/>
    </row>
    <row r="185" spans="1:14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57"/>
      <c r="L185" s="7"/>
      <c r="M185" s="7"/>
      <c r="N185" s="5"/>
    </row>
    <row r="186" spans="1:14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57"/>
      <c r="L186" s="7"/>
      <c r="M186" s="7"/>
      <c r="N186" s="5"/>
    </row>
    <row r="187" spans="1:14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57"/>
      <c r="L187" s="7"/>
      <c r="M187" s="7"/>
      <c r="N187" s="5"/>
    </row>
    <row r="188" spans="1:14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57"/>
      <c r="L188" s="7"/>
      <c r="M188" s="7"/>
      <c r="N188" s="5"/>
    </row>
    <row r="189" spans="1:14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57"/>
      <c r="L189" s="7"/>
      <c r="M189" s="7"/>
      <c r="N189" s="5"/>
    </row>
    <row r="190" spans="1:14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57"/>
      <c r="L190" s="7"/>
      <c r="M190" s="7"/>
      <c r="N190" s="5"/>
    </row>
    <row r="191" spans="1:14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57"/>
      <c r="L191" s="7"/>
      <c r="M191" s="7"/>
      <c r="N191" s="5"/>
    </row>
    <row r="192" spans="1:14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57"/>
      <c r="L192" s="7"/>
      <c r="M192" s="7"/>
      <c r="N192" s="5"/>
    </row>
    <row r="193" spans="1:14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57"/>
      <c r="L193" s="7"/>
      <c r="M193" s="7"/>
      <c r="N193" s="5"/>
    </row>
    <row r="194" spans="1:14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57"/>
      <c r="L194" s="7"/>
      <c r="M194" s="7"/>
      <c r="N194" s="5"/>
    </row>
    <row r="195" spans="1:14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57"/>
      <c r="L195" s="7"/>
      <c r="M195" s="7"/>
      <c r="N195" s="5"/>
    </row>
    <row r="196" spans="1:14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57"/>
      <c r="L196" s="7"/>
      <c r="M196" s="7"/>
      <c r="N196" s="5"/>
    </row>
    <row r="197" spans="1:14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57"/>
      <c r="L197" s="7"/>
      <c r="M197" s="7"/>
      <c r="N197" s="5"/>
    </row>
    <row r="198" spans="1:14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57"/>
      <c r="L198" s="7"/>
      <c r="M198" s="7"/>
      <c r="N198" s="5"/>
    </row>
    <row r="199" spans="1:14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57"/>
      <c r="L199" s="7"/>
      <c r="M199" s="7"/>
      <c r="N199" s="5"/>
    </row>
    <row r="200" spans="1:14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57"/>
      <c r="L200" s="7"/>
      <c r="M200" s="7"/>
      <c r="N200" s="5"/>
    </row>
    <row r="201" spans="1:14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57"/>
      <c r="L201" s="7"/>
      <c r="M201" s="7"/>
      <c r="N201" s="5"/>
    </row>
    <row r="202" spans="1:14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57"/>
      <c r="L202" s="7"/>
      <c r="M202" s="7"/>
      <c r="N202" s="5"/>
    </row>
    <row r="203" spans="1:14" ht="18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57"/>
      <c r="L203" s="7"/>
      <c r="M203" s="7"/>
      <c r="N203" s="5"/>
    </row>
    <row r="204" spans="1:14" ht="18" x14ac:dyDescent="0.2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57"/>
      <c r="L204" s="7"/>
      <c r="M204" s="7"/>
      <c r="N204" s="5"/>
    </row>
    <row r="205" spans="1:14" ht="15" customHeight="1" x14ac:dyDescent="0.2">
      <c r="N205" s="5"/>
    </row>
    <row r="206" spans="1:14" ht="18.75" customHeight="1" x14ac:dyDescent="0.2">
      <c r="N206" s="5"/>
    </row>
    <row r="207" spans="1:14" ht="18.75" customHeight="1" x14ac:dyDescent="0.2">
      <c r="N207" s="5"/>
    </row>
    <row r="208" spans="1:14" ht="18.75" customHeight="1" x14ac:dyDescent="0.2">
      <c r="N208" s="5"/>
    </row>
  </sheetData>
  <mergeCells count="25">
    <mergeCell ref="M8:M12"/>
    <mergeCell ref="A4:H4"/>
    <mergeCell ref="I4:M4"/>
    <mergeCell ref="A3:H3"/>
    <mergeCell ref="I5:M5"/>
    <mergeCell ref="I6:M6"/>
    <mergeCell ref="A5:H5"/>
    <mergeCell ref="A6:H6"/>
    <mergeCell ref="I3:M3"/>
    <mergeCell ref="A2:M2"/>
    <mergeCell ref="A1:M1"/>
    <mergeCell ref="A7:A12"/>
    <mergeCell ref="B7:E7"/>
    <mergeCell ref="F7:M7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</mergeCells>
  <pageMargins left="0.7" right="0.7" top="0.75" bottom="0.75" header="0.3" footer="0.3"/>
  <pageSetup scale="44" orientation="portrait" horizontalDpi="200" verticalDpi="200" r:id="rId1"/>
  <colBreaks count="2" manualBreakCount="2">
    <brk id="13" min="2" max="201" man="1"/>
    <brk id="3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0000000}">
          <x14:formula1>
            <xm:f>پردازش!$U$21:$U$22</xm:f>
          </x14:formula1>
          <xm:sqref>I3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208"/>
  <sheetViews>
    <sheetView rightToLeft="1" view="pageBreakPreview" zoomScale="70" zoomScaleNormal="100" zoomScaleSheetLayoutView="70" workbookViewId="0">
      <selection activeCell="A3" sqref="A3:F6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0" width="9.125" style="3"/>
    <col min="11" max="11" width="12.875" style="3" customWidth="1"/>
    <col min="12" max="12" width="11.375" style="3" customWidth="1"/>
    <col min="13" max="13" width="9.75" style="3" customWidth="1"/>
    <col min="14" max="19" width="9.125" style="3"/>
    <col min="20" max="20" width="10.25" style="3" customWidth="1"/>
    <col min="21" max="21" width="11.75" style="3" customWidth="1"/>
    <col min="22" max="16384" width="9.125" style="3"/>
  </cols>
  <sheetData>
    <row r="1" spans="1:21" ht="56.2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21.75" customHeight="1" x14ac:dyDescent="0.2">
      <c r="A2" s="122" t="s">
        <v>154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8" customHeight="1" x14ac:dyDescent="0.2">
      <c r="A3" s="141" t="s">
        <v>104</v>
      </c>
      <c r="B3" s="141"/>
      <c r="C3" s="141"/>
      <c r="D3" s="141"/>
      <c r="E3" s="141"/>
      <c r="F3" s="141"/>
      <c r="G3" s="142"/>
      <c r="H3" s="143"/>
      <c r="I3" s="143"/>
      <c r="J3" s="144"/>
      <c r="K3" s="139" t="s">
        <v>68</v>
      </c>
      <c r="L3" s="139" t="s">
        <v>69</v>
      </c>
      <c r="M3" s="139" t="s">
        <v>90</v>
      </c>
      <c r="N3" s="139" t="s">
        <v>73</v>
      </c>
      <c r="O3" s="139" t="s">
        <v>70</v>
      </c>
      <c r="P3" s="139" t="s">
        <v>87</v>
      </c>
      <c r="Q3" s="139" t="s">
        <v>91</v>
      </c>
      <c r="R3" s="139" t="s">
        <v>92</v>
      </c>
      <c r="S3" s="139" t="s">
        <v>93</v>
      </c>
      <c r="T3" s="139" t="s">
        <v>94</v>
      </c>
      <c r="U3" s="139" t="s">
        <v>71</v>
      </c>
    </row>
    <row r="4" spans="1:21" ht="18" customHeight="1" x14ac:dyDescent="0.2">
      <c r="A4" s="141"/>
      <c r="B4" s="141"/>
      <c r="C4" s="141"/>
      <c r="D4" s="141"/>
      <c r="E4" s="141"/>
      <c r="F4" s="141"/>
      <c r="G4" s="145"/>
      <c r="H4" s="146"/>
      <c r="I4" s="146"/>
      <c r="J4" s="147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ht="18" customHeight="1" x14ac:dyDescent="0.2">
      <c r="A5" s="141"/>
      <c r="B5" s="141"/>
      <c r="C5" s="141"/>
      <c r="D5" s="141"/>
      <c r="E5" s="141"/>
      <c r="F5" s="141"/>
      <c r="G5" s="141" t="s">
        <v>102</v>
      </c>
      <c r="H5" s="141"/>
      <c r="I5" s="141"/>
      <c r="J5" s="141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8" customHeight="1" x14ac:dyDescent="0.2">
      <c r="A6" s="141"/>
      <c r="B6" s="141"/>
      <c r="C6" s="141"/>
      <c r="D6" s="141"/>
      <c r="E6" s="141"/>
      <c r="F6" s="141"/>
      <c r="G6" s="141" t="s">
        <v>103</v>
      </c>
      <c r="H6" s="141"/>
      <c r="I6" s="141"/>
      <c r="J6" s="14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9.5" customHeight="1" x14ac:dyDescent="0.2">
      <c r="A7" s="151" t="s">
        <v>53</v>
      </c>
      <c r="B7" s="152"/>
      <c r="C7" s="152"/>
      <c r="D7" s="152"/>
      <c r="E7" s="152"/>
      <c r="F7" s="152"/>
      <c r="G7" s="152"/>
      <c r="H7" s="152"/>
      <c r="I7" s="152"/>
      <c r="J7" s="153"/>
      <c r="K7" s="134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15" customHeight="1" x14ac:dyDescent="0.2">
      <c r="A8" s="151" t="s">
        <v>72</v>
      </c>
      <c r="B8" s="152"/>
      <c r="C8" s="152"/>
      <c r="D8" s="152"/>
      <c r="E8" s="152"/>
      <c r="F8" s="152"/>
      <c r="G8" s="152"/>
      <c r="H8" s="152"/>
      <c r="I8" s="152"/>
      <c r="J8" s="153"/>
      <c r="K8" s="134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15" customHeight="1" x14ac:dyDescent="0.2">
      <c r="A9" s="148" t="s">
        <v>152</v>
      </c>
      <c r="B9" s="149"/>
      <c r="C9" s="149"/>
      <c r="D9" s="149"/>
      <c r="E9" s="149"/>
      <c r="F9" s="149"/>
      <c r="G9" s="149"/>
      <c r="H9" s="149"/>
      <c r="I9" s="149"/>
      <c r="J9" s="150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5" customHeight="1" x14ac:dyDescent="0.2">
      <c r="A10" s="154" t="s">
        <v>55</v>
      </c>
      <c r="B10" s="141" t="s">
        <v>100</v>
      </c>
      <c r="C10" s="141"/>
      <c r="D10" s="141"/>
      <c r="E10" s="141"/>
      <c r="F10" s="141"/>
      <c r="G10" s="141"/>
      <c r="H10" s="141"/>
      <c r="I10" s="141"/>
      <c r="J10" s="141"/>
      <c r="K10" s="156" t="s">
        <v>101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ht="15" customHeight="1" x14ac:dyDescent="0.2">
      <c r="A11" s="154"/>
      <c r="B11" s="155" t="s">
        <v>57</v>
      </c>
      <c r="C11" s="155" t="s">
        <v>58</v>
      </c>
      <c r="D11" s="155" t="s">
        <v>59</v>
      </c>
      <c r="E11" s="155" t="s">
        <v>60</v>
      </c>
      <c r="F11" s="155" t="s">
        <v>61</v>
      </c>
      <c r="G11" s="155" t="s">
        <v>62</v>
      </c>
      <c r="H11" s="155" t="s">
        <v>63</v>
      </c>
      <c r="I11" s="155" t="s">
        <v>64</v>
      </c>
      <c r="J11" s="155" t="s">
        <v>65</v>
      </c>
      <c r="K11" s="155" t="s">
        <v>68</v>
      </c>
      <c r="L11" s="155" t="s">
        <v>69</v>
      </c>
      <c r="M11" s="155" t="s">
        <v>90</v>
      </c>
      <c r="N11" s="155" t="s">
        <v>73</v>
      </c>
      <c r="O11" s="155" t="s">
        <v>70</v>
      </c>
      <c r="P11" s="155" t="s">
        <v>87</v>
      </c>
      <c r="Q11" s="155" t="s">
        <v>91</v>
      </c>
      <c r="R11" s="155" t="s">
        <v>92</v>
      </c>
      <c r="S11" s="155" t="s">
        <v>93</v>
      </c>
      <c r="T11" s="155" t="s">
        <v>94</v>
      </c>
      <c r="U11" s="155" t="s">
        <v>71</v>
      </c>
    </row>
    <row r="12" spans="1:21" ht="16.5" customHeight="1" x14ac:dyDescent="0.2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21" ht="18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18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15.7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8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8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8" customHeight="1" x14ac:dyDescent="0.2">
      <c r="A18" s="12"/>
      <c r="B18" s="7"/>
      <c r="C18" s="7"/>
      <c r="D18" s="7"/>
      <c r="E18" s="7"/>
      <c r="F18" s="7"/>
      <c r="G18" s="7"/>
      <c r="H18" s="7"/>
      <c r="I18" s="8"/>
      <c r="J18" s="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8" customHeight="1" x14ac:dyDescent="0.2">
      <c r="A19" s="13"/>
      <c r="B19" s="9"/>
      <c r="C19" s="9"/>
      <c r="D19" s="9"/>
      <c r="E19" s="9"/>
      <c r="F19" s="9"/>
      <c r="G19" s="9"/>
      <c r="H19" s="9"/>
      <c r="I19" s="9"/>
      <c r="J19" s="9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8" customHeight="1" x14ac:dyDescent="0.2">
      <c r="A20" s="13"/>
      <c r="B20" s="9"/>
      <c r="C20" s="9"/>
      <c r="D20" s="9"/>
      <c r="E20" s="9"/>
      <c r="F20" s="9"/>
      <c r="G20" s="9"/>
      <c r="H20" s="9"/>
      <c r="I20" s="9"/>
      <c r="J20" s="9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8" customHeight="1" x14ac:dyDescent="0.2">
      <c r="A21" s="13"/>
      <c r="B21" s="9"/>
      <c r="C21" s="9"/>
      <c r="D21" s="9"/>
      <c r="E21" s="9"/>
      <c r="F21" s="9"/>
      <c r="G21" s="9"/>
      <c r="H21" s="9"/>
      <c r="I21" s="9"/>
      <c r="J21" s="9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8" x14ac:dyDescent="0.2">
      <c r="A22" s="13"/>
      <c r="B22" s="9"/>
      <c r="C22" s="9"/>
      <c r="D22" s="9"/>
      <c r="E22" s="9"/>
      <c r="F22" s="9"/>
      <c r="G22" s="9"/>
      <c r="H22" s="9"/>
      <c r="I22" s="9"/>
      <c r="J22" s="9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8" x14ac:dyDescent="0.2">
      <c r="A23" s="13"/>
      <c r="B23" s="9"/>
      <c r="C23" s="9"/>
      <c r="D23" s="9"/>
      <c r="E23" s="9"/>
      <c r="F23" s="9"/>
      <c r="G23" s="9"/>
      <c r="H23" s="9"/>
      <c r="I23" s="9"/>
      <c r="J23" s="9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8" x14ac:dyDescent="0.2">
      <c r="A24" s="13"/>
      <c r="B24" s="9"/>
      <c r="C24" s="9"/>
      <c r="D24" s="9"/>
      <c r="E24" s="9"/>
      <c r="F24" s="9"/>
      <c r="G24" s="9"/>
      <c r="H24" s="9"/>
      <c r="I24" s="9"/>
      <c r="J24" s="9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8.75" customHeight="1" x14ac:dyDescent="0.2">
      <c r="A25" s="13"/>
      <c r="B25" s="9"/>
      <c r="C25" s="9"/>
      <c r="D25" s="9"/>
      <c r="E25" s="9"/>
      <c r="F25" s="9"/>
      <c r="G25" s="9"/>
      <c r="H25" s="9"/>
      <c r="I25" s="9"/>
      <c r="J25" s="9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8.75" customHeight="1" x14ac:dyDescent="0.2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18.75" customHeight="1" x14ac:dyDescent="0.2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58"/>
      <c r="L27" s="58"/>
      <c r="M27" s="58"/>
      <c r="N27" s="57"/>
      <c r="O27" s="57"/>
      <c r="P27" s="57"/>
      <c r="Q27" s="58"/>
      <c r="R27" s="57"/>
      <c r="S27" s="57"/>
      <c r="T27" s="58"/>
      <c r="U27" s="58"/>
    </row>
    <row r="28" spans="1:21" ht="18.75" customHeight="1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8" customHeight="1" x14ac:dyDescent="0.2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5.75" x14ac:dyDescent="0.2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15.75" x14ac:dyDescent="0.2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x14ac:dyDescent="0.2">
      <c r="A33" s="4"/>
      <c r="B33" s="10"/>
      <c r="C33" s="10"/>
      <c r="D33" s="10"/>
      <c r="E33" s="10"/>
      <c r="F33" s="10"/>
      <c r="G33" s="10"/>
      <c r="H33" s="10"/>
      <c r="I33" s="10"/>
      <c r="J33" s="10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x14ac:dyDescent="0.2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x14ac:dyDescent="0.2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x14ac:dyDescent="0.2">
      <c r="A37" s="4"/>
      <c r="B37" s="10"/>
      <c r="C37" s="10"/>
      <c r="D37" s="10"/>
      <c r="E37" s="10"/>
      <c r="F37" s="10"/>
      <c r="G37" s="10"/>
      <c r="H37" s="10"/>
      <c r="I37" s="10"/>
      <c r="J37" s="10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2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x14ac:dyDescent="0.2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x14ac:dyDescent="0.2">
      <c r="A40" s="4"/>
      <c r="B40" s="10"/>
      <c r="C40" s="10"/>
      <c r="D40" s="10"/>
      <c r="E40" s="10"/>
      <c r="F40" s="10"/>
      <c r="G40" s="10"/>
      <c r="H40" s="10"/>
      <c r="I40" s="10"/>
      <c r="J40" s="10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x14ac:dyDescent="0.2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x14ac:dyDescent="0.2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x14ac:dyDescent="0.2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x14ac:dyDescent="0.2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x14ac:dyDescent="0.2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x14ac:dyDescent="0.2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x14ac:dyDescent="0.2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x14ac:dyDescent="0.2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x14ac:dyDescent="0.2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x14ac:dyDescent="0.2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x14ac:dyDescent="0.2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x14ac:dyDescent="0.2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x14ac:dyDescent="0.2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x14ac:dyDescent="0.2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x14ac:dyDescent="0.2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x14ac:dyDescent="0.2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x14ac:dyDescent="0.2">
      <c r="A57" s="4"/>
      <c r="B57" s="10"/>
      <c r="C57" s="10"/>
      <c r="D57" s="10"/>
      <c r="E57" s="10"/>
      <c r="F57" s="10"/>
      <c r="G57" s="10"/>
      <c r="H57" s="10"/>
      <c r="I57" s="10"/>
      <c r="J57" s="10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x14ac:dyDescent="0.2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x14ac:dyDescent="0.2">
      <c r="A59" s="4"/>
      <c r="B59" s="10"/>
      <c r="C59" s="10"/>
      <c r="D59" s="10"/>
      <c r="E59" s="10"/>
      <c r="F59" s="10"/>
      <c r="G59" s="10"/>
      <c r="H59" s="10"/>
      <c r="I59" s="10"/>
      <c r="J59" s="10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x14ac:dyDescent="0.2">
      <c r="A60" s="4"/>
      <c r="B60" s="10"/>
      <c r="C60" s="10"/>
      <c r="D60" s="10"/>
      <c r="E60" s="10"/>
      <c r="F60" s="10"/>
      <c r="G60" s="10"/>
      <c r="H60" s="10"/>
      <c r="I60" s="10"/>
      <c r="J60" s="10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x14ac:dyDescent="0.2">
      <c r="A61" s="4"/>
      <c r="B61" s="10"/>
      <c r="C61" s="10"/>
      <c r="D61" s="10"/>
      <c r="E61" s="10"/>
      <c r="F61" s="10"/>
      <c r="G61" s="10"/>
      <c r="H61" s="10"/>
      <c r="I61" s="10"/>
      <c r="J61" s="10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x14ac:dyDescent="0.2">
      <c r="A62" s="4"/>
      <c r="B62" s="10"/>
      <c r="C62" s="10"/>
      <c r="D62" s="10"/>
      <c r="E62" s="10"/>
      <c r="F62" s="10"/>
      <c r="G62" s="10"/>
      <c r="H62" s="10"/>
      <c r="I62" s="10"/>
      <c r="J62" s="10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x14ac:dyDescent="0.2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x14ac:dyDescent="0.2">
      <c r="A64" s="4"/>
      <c r="B64" s="10"/>
      <c r="C64" s="10"/>
      <c r="D64" s="10"/>
      <c r="E64" s="10"/>
      <c r="F64" s="10"/>
      <c r="G64" s="10"/>
      <c r="H64" s="10"/>
      <c r="I64" s="10"/>
      <c r="J64" s="10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x14ac:dyDescent="0.2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x14ac:dyDescent="0.2">
      <c r="A66" s="4"/>
      <c r="B66" s="10"/>
      <c r="C66" s="10"/>
      <c r="D66" s="10"/>
      <c r="E66" s="10"/>
      <c r="F66" s="10"/>
      <c r="G66" s="10"/>
      <c r="H66" s="10"/>
      <c r="I66" s="10"/>
      <c r="J66" s="10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x14ac:dyDescent="0.2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x14ac:dyDescent="0.2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x14ac:dyDescent="0.2">
      <c r="A69" s="4"/>
      <c r="B69" s="10"/>
      <c r="C69" s="10"/>
      <c r="D69" s="10"/>
      <c r="E69" s="10"/>
      <c r="F69" s="10"/>
      <c r="G69" s="10"/>
      <c r="H69" s="10"/>
      <c r="I69" s="10"/>
      <c r="J69" s="10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 x14ac:dyDescent="0.2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 x14ac:dyDescent="0.2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x14ac:dyDescent="0.2">
      <c r="A72" s="4"/>
      <c r="B72" s="10"/>
      <c r="C72" s="10"/>
      <c r="D72" s="10"/>
      <c r="E72" s="10"/>
      <c r="F72" s="10"/>
      <c r="G72" s="10"/>
      <c r="H72" s="10"/>
      <c r="I72" s="10"/>
      <c r="J72" s="10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1:21" x14ac:dyDescent="0.2">
      <c r="A73" s="4"/>
      <c r="B73" s="10"/>
      <c r="C73" s="10"/>
      <c r="D73" s="10"/>
      <c r="E73" s="10"/>
      <c r="F73" s="10"/>
      <c r="G73" s="10"/>
      <c r="H73" s="10"/>
      <c r="I73" s="10"/>
      <c r="J73" s="10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x14ac:dyDescent="0.2">
      <c r="A74" s="4"/>
      <c r="B74" s="10"/>
      <c r="C74" s="10"/>
      <c r="D74" s="10"/>
      <c r="E74" s="10"/>
      <c r="F74" s="10"/>
      <c r="G74" s="10"/>
      <c r="H74" s="10"/>
      <c r="I74" s="10"/>
      <c r="J74" s="10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 x14ac:dyDescent="0.2">
      <c r="A75" s="4"/>
      <c r="B75" s="10"/>
      <c r="C75" s="10"/>
      <c r="D75" s="10"/>
      <c r="E75" s="10"/>
      <c r="F75" s="10"/>
      <c r="G75" s="10"/>
      <c r="H75" s="10"/>
      <c r="I75" s="10"/>
      <c r="J75" s="10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 x14ac:dyDescent="0.2">
      <c r="A76" s="4"/>
      <c r="B76" s="10"/>
      <c r="C76" s="10"/>
      <c r="D76" s="10"/>
      <c r="E76" s="10"/>
      <c r="F76" s="10"/>
      <c r="G76" s="10"/>
      <c r="H76" s="10"/>
      <c r="I76" s="10"/>
      <c r="J76" s="10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x14ac:dyDescent="0.2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1:21" x14ac:dyDescent="0.2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1:21" x14ac:dyDescent="0.2">
      <c r="A79" s="4"/>
      <c r="B79" s="10"/>
      <c r="C79" s="10"/>
      <c r="D79" s="10"/>
      <c r="E79" s="10"/>
      <c r="F79" s="10"/>
      <c r="G79" s="10"/>
      <c r="H79" s="10"/>
      <c r="I79" s="10"/>
      <c r="J79" s="10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1:21" x14ac:dyDescent="0.2">
      <c r="A80" s="4"/>
      <c r="B80" s="10"/>
      <c r="C80" s="10"/>
      <c r="D80" s="10"/>
      <c r="E80" s="10"/>
      <c r="F80" s="10"/>
      <c r="G80" s="10"/>
      <c r="H80" s="10"/>
      <c r="I80" s="10"/>
      <c r="J80" s="10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x14ac:dyDescent="0.2">
      <c r="A81" s="4"/>
      <c r="B81" s="10"/>
      <c r="C81" s="10"/>
      <c r="D81" s="10"/>
      <c r="E81" s="10"/>
      <c r="F81" s="10"/>
      <c r="G81" s="10"/>
      <c r="H81" s="10"/>
      <c r="I81" s="10"/>
      <c r="J81" s="10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x14ac:dyDescent="0.2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 x14ac:dyDescent="0.2">
      <c r="A83" s="4"/>
      <c r="B83" s="10"/>
      <c r="C83" s="10"/>
      <c r="D83" s="10"/>
      <c r="E83" s="10"/>
      <c r="F83" s="10"/>
      <c r="G83" s="10"/>
      <c r="H83" s="10"/>
      <c r="I83" s="10"/>
      <c r="J83" s="10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 x14ac:dyDescent="0.2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 x14ac:dyDescent="0.2">
      <c r="A85" s="4"/>
      <c r="B85" s="10"/>
      <c r="C85" s="10"/>
      <c r="D85" s="10"/>
      <c r="E85" s="10"/>
      <c r="F85" s="10"/>
      <c r="G85" s="10"/>
      <c r="H85" s="10"/>
      <c r="I85" s="10"/>
      <c r="J85" s="10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x14ac:dyDescent="0.2">
      <c r="A86" s="4"/>
      <c r="B86" s="10"/>
      <c r="C86" s="10"/>
      <c r="D86" s="10"/>
      <c r="E86" s="10"/>
      <c r="F86" s="10"/>
      <c r="G86" s="10"/>
      <c r="H86" s="10"/>
      <c r="I86" s="10"/>
      <c r="J86" s="10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x14ac:dyDescent="0.2">
      <c r="A87" s="4"/>
      <c r="B87" s="10"/>
      <c r="C87" s="10"/>
      <c r="D87" s="10"/>
      <c r="E87" s="10"/>
      <c r="F87" s="10"/>
      <c r="G87" s="10"/>
      <c r="H87" s="10"/>
      <c r="I87" s="10"/>
      <c r="J87" s="10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 x14ac:dyDescent="0.2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 x14ac:dyDescent="0.2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x14ac:dyDescent="0.2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 x14ac:dyDescent="0.2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 x14ac:dyDescent="0.2">
      <c r="A92" s="4"/>
      <c r="B92" s="10"/>
      <c r="C92" s="10"/>
      <c r="D92" s="10"/>
      <c r="E92" s="10"/>
      <c r="F92" s="10"/>
      <c r="G92" s="10"/>
      <c r="H92" s="10"/>
      <c r="I92" s="10"/>
      <c r="J92" s="10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x14ac:dyDescent="0.2">
      <c r="A93" s="4"/>
      <c r="B93" s="10"/>
      <c r="C93" s="10"/>
      <c r="D93" s="10"/>
      <c r="E93" s="10"/>
      <c r="F93" s="10"/>
      <c r="G93" s="10"/>
      <c r="H93" s="10"/>
      <c r="I93" s="10"/>
      <c r="J93" s="10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1:21" x14ac:dyDescent="0.2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1:21" x14ac:dyDescent="0.2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1:21" x14ac:dyDescent="0.2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x14ac:dyDescent="0.2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x14ac:dyDescent="0.2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x14ac:dyDescent="0.2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x14ac:dyDescent="0.2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x14ac:dyDescent="0.2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x14ac:dyDescent="0.2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x14ac:dyDescent="0.2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x14ac:dyDescent="0.2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x14ac:dyDescent="0.2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x14ac:dyDescent="0.2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x14ac:dyDescent="0.2">
      <c r="A107" s="4"/>
      <c r="B107" s="10"/>
      <c r="C107" s="10"/>
      <c r="D107" s="10"/>
      <c r="E107" s="10"/>
      <c r="F107" s="10"/>
      <c r="G107" s="10"/>
      <c r="H107" s="10"/>
      <c r="I107" s="10"/>
      <c r="J107" s="10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x14ac:dyDescent="0.2">
      <c r="A108" s="4"/>
      <c r="B108" s="10"/>
      <c r="C108" s="10"/>
      <c r="D108" s="10"/>
      <c r="E108" s="10"/>
      <c r="F108" s="10"/>
      <c r="G108" s="10"/>
      <c r="H108" s="10"/>
      <c r="I108" s="10"/>
      <c r="J108" s="10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x14ac:dyDescent="0.2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x14ac:dyDescent="0.2">
      <c r="A110" s="4"/>
      <c r="B110" s="10"/>
      <c r="C110" s="10"/>
      <c r="D110" s="10"/>
      <c r="E110" s="10"/>
      <c r="F110" s="10"/>
      <c r="G110" s="10"/>
      <c r="H110" s="10"/>
      <c r="I110" s="10"/>
      <c r="J110" s="10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x14ac:dyDescent="0.2">
      <c r="A111" s="4"/>
      <c r="B111" s="10"/>
      <c r="C111" s="10"/>
      <c r="D111" s="10"/>
      <c r="E111" s="10"/>
      <c r="F111" s="10"/>
      <c r="G111" s="10"/>
      <c r="H111" s="10"/>
      <c r="I111" s="10"/>
      <c r="J111" s="10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x14ac:dyDescent="0.2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1:21" x14ac:dyDescent="0.2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1:21" x14ac:dyDescent="0.2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  <row r="115" spans="1:21" x14ac:dyDescent="0.2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1:21" x14ac:dyDescent="0.2">
      <c r="A116" s="4"/>
      <c r="B116" s="10"/>
      <c r="C116" s="10"/>
      <c r="D116" s="10"/>
      <c r="E116" s="10"/>
      <c r="F116" s="10"/>
      <c r="G116" s="10"/>
      <c r="H116" s="10"/>
      <c r="I116" s="10"/>
      <c r="J116" s="10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x14ac:dyDescent="0.2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x14ac:dyDescent="0.2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 x14ac:dyDescent="0.2">
      <c r="A119" s="4"/>
      <c r="B119" s="10"/>
      <c r="C119" s="10"/>
      <c r="D119" s="10"/>
      <c r="E119" s="10"/>
      <c r="F119" s="10"/>
      <c r="G119" s="10"/>
      <c r="H119" s="10"/>
      <c r="I119" s="10"/>
      <c r="J119" s="10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x14ac:dyDescent="0.2">
      <c r="A120" s="4"/>
      <c r="B120" s="10"/>
      <c r="C120" s="10"/>
      <c r="D120" s="10"/>
      <c r="E120" s="10"/>
      <c r="F120" s="10"/>
      <c r="G120" s="10"/>
      <c r="H120" s="10"/>
      <c r="I120" s="10"/>
      <c r="J120" s="10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x14ac:dyDescent="0.2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1:21" x14ac:dyDescent="0.2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x14ac:dyDescent="0.2">
      <c r="A123" s="4"/>
      <c r="B123" s="10"/>
      <c r="C123" s="10"/>
      <c r="D123" s="10"/>
      <c r="E123" s="10"/>
      <c r="F123" s="10"/>
      <c r="G123" s="10"/>
      <c r="H123" s="10"/>
      <c r="I123" s="10"/>
      <c r="J123" s="10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</row>
    <row r="124" spans="1:21" x14ac:dyDescent="0.2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 x14ac:dyDescent="0.2">
      <c r="A125" s="4"/>
      <c r="B125" s="10"/>
      <c r="C125" s="10"/>
      <c r="D125" s="10"/>
      <c r="E125" s="10"/>
      <c r="F125" s="10"/>
      <c r="G125" s="10"/>
      <c r="H125" s="10"/>
      <c r="I125" s="10"/>
      <c r="J125" s="10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x14ac:dyDescent="0.2">
      <c r="A126" s="4"/>
      <c r="B126" s="10"/>
      <c r="C126" s="10"/>
      <c r="D126" s="10"/>
      <c r="E126" s="10"/>
      <c r="F126" s="10"/>
      <c r="G126" s="10"/>
      <c r="H126" s="10"/>
      <c r="I126" s="10"/>
      <c r="J126" s="10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1:21" x14ac:dyDescent="0.2">
      <c r="A127" s="4"/>
      <c r="B127" s="10"/>
      <c r="C127" s="10"/>
      <c r="D127" s="10"/>
      <c r="E127" s="10"/>
      <c r="F127" s="10"/>
      <c r="G127" s="10"/>
      <c r="H127" s="10"/>
      <c r="I127" s="10"/>
      <c r="J127" s="10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x14ac:dyDescent="0.2">
      <c r="A128" s="4"/>
      <c r="B128" s="10"/>
      <c r="C128" s="10"/>
      <c r="D128" s="10"/>
      <c r="E128" s="10"/>
      <c r="F128" s="10"/>
      <c r="G128" s="10"/>
      <c r="H128" s="10"/>
      <c r="I128" s="10"/>
      <c r="J128" s="10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x14ac:dyDescent="0.2">
      <c r="A129" s="4"/>
      <c r="B129" s="10"/>
      <c r="C129" s="10"/>
      <c r="D129" s="10"/>
      <c r="E129" s="10"/>
      <c r="F129" s="10"/>
      <c r="G129" s="10"/>
      <c r="H129" s="10"/>
      <c r="I129" s="10"/>
      <c r="J129" s="10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</row>
    <row r="130" spans="1:21" x14ac:dyDescent="0.2">
      <c r="A130" s="4"/>
      <c r="B130" s="10"/>
      <c r="C130" s="10"/>
      <c r="D130" s="10"/>
      <c r="E130" s="10"/>
      <c r="F130" s="10"/>
      <c r="G130" s="10"/>
      <c r="H130" s="10"/>
      <c r="I130" s="10"/>
      <c r="J130" s="10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x14ac:dyDescent="0.2">
      <c r="A131" s="4"/>
      <c r="B131" s="10"/>
      <c r="C131" s="10"/>
      <c r="D131" s="10"/>
      <c r="E131" s="10"/>
      <c r="F131" s="10"/>
      <c r="G131" s="10"/>
      <c r="H131" s="10"/>
      <c r="I131" s="10"/>
      <c r="J131" s="10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x14ac:dyDescent="0.2">
      <c r="A132" s="4"/>
      <c r="B132" s="10"/>
      <c r="C132" s="10"/>
      <c r="D132" s="10"/>
      <c r="E132" s="10"/>
      <c r="F132" s="10"/>
      <c r="G132" s="10"/>
      <c r="H132" s="10"/>
      <c r="I132" s="10"/>
      <c r="J132" s="10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1" x14ac:dyDescent="0.2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 x14ac:dyDescent="0.2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x14ac:dyDescent="0.2">
      <c r="A135" s="4"/>
      <c r="B135" s="10"/>
      <c r="C135" s="10"/>
      <c r="D135" s="10"/>
      <c r="E135" s="10"/>
      <c r="F135" s="10"/>
      <c r="G135" s="10"/>
      <c r="H135" s="10"/>
      <c r="I135" s="10"/>
      <c r="J135" s="10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x14ac:dyDescent="0.2">
      <c r="A136" s="4"/>
      <c r="B136" s="10"/>
      <c r="C136" s="10"/>
      <c r="D136" s="10"/>
      <c r="E136" s="10"/>
      <c r="F136" s="10"/>
      <c r="G136" s="10"/>
      <c r="H136" s="10"/>
      <c r="I136" s="10"/>
      <c r="J136" s="10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x14ac:dyDescent="0.2">
      <c r="A137" s="4"/>
      <c r="B137" s="10"/>
      <c r="C137" s="10"/>
      <c r="D137" s="10"/>
      <c r="E137" s="10"/>
      <c r="F137" s="10"/>
      <c r="G137" s="10"/>
      <c r="H137" s="10"/>
      <c r="I137" s="10"/>
      <c r="J137" s="10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 x14ac:dyDescent="0.2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 x14ac:dyDescent="0.2">
      <c r="A139" s="4"/>
      <c r="B139" s="10"/>
      <c r="C139" s="10"/>
      <c r="D139" s="10"/>
      <c r="E139" s="10"/>
      <c r="F139" s="10"/>
      <c r="G139" s="10"/>
      <c r="H139" s="10"/>
      <c r="I139" s="10"/>
      <c r="J139" s="10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x14ac:dyDescent="0.2">
      <c r="A140" s="4"/>
      <c r="B140" s="10"/>
      <c r="C140" s="10"/>
      <c r="D140" s="10"/>
      <c r="E140" s="10"/>
      <c r="F140" s="10"/>
      <c r="G140" s="10"/>
      <c r="H140" s="10"/>
      <c r="I140" s="10"/>
      <c r="J140" s="10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x14ac:dyDescent="0.2">
      <c r="A141" s="4"/>
      <c r="B141" s="10"/>
      <c r="C141" s="10"/>
      <c r="D141" s="10"/>
      <c r="E141" s="10"/>
      <c r="F141" s="10"/>
      <c r="G141" s="10"/>
      <c r="H141" s="10"/>
      <c r="I141" s="10"/>
      <c r="J141" s="10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1" x14ac:dyDescent="0.2">
      <c r="A142" s="4"/>
      <c r="B142" s="10"/>
      <c r="C142" s="10"/>
      <c r="D142" s="10"/>
      <c r="E142" s="10"/>
      <c r="F142" s="10"/>
      <c r="G142" s="10"/>
      <c r="H142" s="10"/>
      <c r="I142" s="10"/>
      <c r="J142" s="10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1" x14ac:dyDescent="0.2">
      <c r="A143" s="4"/>
      <c r="B143" s="10"/>
      <c r="C143" s="10"/>
      <c r="D143" s="10"/>
      <c r="E143" s="10"/>
      <c r="F143" s="10"/>
      <c r="G143" s="10"/>
      <c r="H143" s="10"/>
      <c r="I143" s="10"/>
      <c r="J143" s="10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1" x14ac:dyDescent="0.2">
      <c r="A144" s="4"/>
      <c r="B144" s="10"/>
      <c r="C144" s="10"/>
      <c r="D144" s="10"/>
      <c r="E144" s="10"/>
      <c r="F144" s="10"/>
      <c r="G144" s="10"/>
      <c r="H144" s="10"/>
      <c r="I144" s="10"/>
      <c r="J144" s="10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x14ac:dyDescent="0.2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x14ac:dyDescent="0.2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1" x14ac:dyDescent="0.2">
      <c r="A147" s="4"/>
      <c r="B147" s="10"/>
      <c r="C147" s="10"/>
      <c r="D147" s="10"/>
      <c r="E147" s="10"/>
      <c r="F147" s="10"/>
      <c r="G147" s="10"/>
      <c r="H147" s="10"/>
      <c r="I147" s="10"/>
      <c r="J147" s="10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x14ac:dyDescent="0.2">
      <c r="A148" s="4"/>
      <c r="B148" s="10"/>
      <c r="C148" s="10"/>
      <c r="D148" s="10"/>
      <c r="E148" s="10"/>
      <c r="F148" s="10"/>
      <c r="G148" s="10"/>
      <c r="H148" s="10"/>
      <c r="I148" s="10"/>
      <c r="J148" s="10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 x14ac:dyDescent="0.2">
      <c r="A149" s="4"/>
      <c r="B149" s="10"/>
      <c r="C149" s="10"/>
      <c r="D149" s="10"/>
      <c r="E149" s="10"/>
      <c r="F149" s="10"/>
      <c r="G149" s="10"/>
      <c r="H149" s="10"/>
      <c r="I149" s="10"/>
      <c r="J149" s="10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x14ac:dyDescent="0.2">
      <c r="A150" s="4"/>
      <c r="B150" s="10"/>
      <c r="C150" s="10"/>
      <c r="D150" s="10"/>
      <c r="E150" s="10"/>
      <c r="F150" s="10"/>
      <c r="G150" s="10"/>
      <c r="H150" s="10"/>
      <c r="I150" s="10"/>
      <c r="J150" s="10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x14ac:dyDescent="0.2">
      <c r="A151" s="4"/>
      <c r="B151" s="10"/>
      <c r="C151" s="10"/>
      <c r="D151" s="10"/>
      <c r="E151" s="10"/>
      <c r="F151" s="10"/>
      <c r="G151" s="10"/>
      <c r="H151" s="10"/>
      <c r="I151" s="10"/>
      <c r="J151" s="10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</row>
    <row r="152" spans="1:21" x14ac:dyDescent="0.2">
      <c r="A152" s="4"/>
      <c r="B152" s="10"/>
      <c r="C152" s="10"/>
      <c r="D152" s="10"/>
      <c r="E152" s="10"/>
      <c r="F152" s="10"/>
      <c r="G152" s="10"/>
      <c r="H152" s="10"/>
      <c r="I152" s="10"/>
      <c r="J152" s="10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x14ac:dyDescent="0.2">
      <c r="A153" s="4"/>
      <c r="B153" s="10"/>
      <c r="C153" s="10"/>
      <c r="D153" s="10"/>
      <c r="E153" s="10"/>
      <c r="F153" s="10"/>
      <c r="G153" s="10"/>
      <c r="H153" s="10"/>
      <c r="I153" s="10"/>
      <c r="J153" s="10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1:21" x14ac:dyDescent="0.2">
      <c r="A154" s="4"/>
      <c r="B154" s="10"/>
      <c r="C154" s="10"/>
      <c r="D154" s="10"/>
      <c r="E154" s="10"/>
      <c r="F154" s="10"/>
      <c r="G154" s="10"/>
      <c r="H154" s="10"/>
      <c r="I154" s="10"/>
      <c r="J154" s="10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1" x14ac:dyDescent="0.2">
      <c r="A155" s="4"/>
      <c r="B155" s="10"/>
      <c r="C155" s="10"/>
      <c r="D155" s="10"/>
      <c r="E155" s="10"/>
      <c r="F155" s="10"/>
      <c r="G155" s="10"/>
      <c r="H155" s="10"/>
      <c r="I155" s="10"/>
      <c r="J155" s="10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</row>
    <row r="156" spans="1:21" x14ac:dyDescent="0.2">
      <c r="A156" s="4"/>
      <c r="B156" s="10"/>
      <c r="C156" s="10"/>
      <c r="D156" s="10"/>
      <c r="E156" s="10"/>
      <c r="F156" s="10"/>
      <c r="G156" s="10"/>
      <c r="H156" s="10"/>
      <c r="I156" s="10"/>
      <c r="J156" s="10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1" x14ac:dyDescent="0.2">
      <c r="A157" s="4"/>
      <c r="B157" s="10"/>
      <c r="C157" s="10"/>
      <c r="D157" s="10"/>
      <c r="E157" s="10"/>
      <c r="F157" s="10"/>
      <c r="G157" s="10"/>
      <c r="H157" s="10"/>
      <c r="I157" s="10"/>
      <c r="J157" s="10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 x14ac:dyDescent="0.2">
      <c r="A158" s="4"/>
      <c r="B158" s="10"/>
      <c r="C158" s="10"/>
      <c r="D158" s="10"/>
      <c r="E158" s="10"/>
      <c r="F158" s="10"/>
      <c r="G158" s="10"/>
      <c r="H158" s="10"/>
      <c r="I158" s="10"/>
      <c r="J158" s="10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1:21" x14ac:dyDescent="0.2">
      <c r="A159" s="4"/>
      <c r="B159" s="10"/>
      <c r="C159" s="10"/>
      <c r="D159" s="10"/>
      <c r="E159" s="10"/>
      <c r="F159" s="10"/>
      <c r="G159" s="10"/>
      <c r="H159" s="10"/>
      <c r="I159" s="10"/>
      <c r="J159" s="10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  <row r="160" spans="1:21" x14ac:dyDescent="0.2">
      <c r="A160" s="4"/>
      <c r="B160" s="10"/>
      <c r="C160" s="10"/>
      <c r="D160" s="10"/>
      <c r="E160" s="10"/>
      <c r="F160" s="10"/>
      <c r="G160" s="10"/>
      <c r="H160" s="10"/>
      <c r="I160" s="10"/>
      <c r="J160" s="10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</row>
    <row r="161" spans="1:21" x14ac:dyDescent="0.2">
      <c r="A161" s="4"/>
      <c r="B161" s="10"/>
      <c r="C161" s="10"/>
      <c r="D161" s="10"/>
      <c r="E161" s="10"/>
      <c r="F161" s="10"/>
      <c r="G161" s="10"/>
      <c r="H161" s="10"/>
      <c r="I161" s="10"/>
      <c r="J161" s="10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 x14ac:dyDescent="0.2">
      <c r="A162" s="4"/>
      <c r="B162" s="10"/>
      <c r="C162" s="10"/>
      <c r="D162" s="10"/>
      <c r="E162" s="10"/>
      <c r="F162" s="10"/>
      <c r="G162" s="10"/>
      <c r="H162" s="10"/>
      <c r="I162" s="10"/>
      <c r="J162" s="10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1:21" x14ac:dyDescent="0.2">
      <c r="A163" s="4"/>
      <c r="B163" s="10"/>
      <c r="C163" s="10"/>
      <c r="D163" s="10"/>
      <c r="E163" s="10"/>
      <c r="F163" s="10"/>
      <c r="G163" s="10"/>
      <c r="H163" s="10"/>
      <c r="I163" s="10"/>
      <c r="J163" s="10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</row>
    <row r="164" spans="1:21" x14ac:dyDescent="0.2">
      <c r="A164" s="4"/>
      <c r="B164" s="10"/>
      <c r="C164" s="10"/>
      <c r="D164" s="10"/>
      <c r="E164" s="10"/>
      <c r="F164" s="10"/>
      <c r="G164" s="10"/>
      <c r="H164" s="10"/>
      <c r="I164" s="10"/>
      <c r="J164" s="10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</row>
    <row r="165" spans="1:21" x14ac:dyDescent="0.2">
      <c r="A165" s="4"/>
      <c r="B165" s="10"/>
      <c r="C165" s="10"/>
      <c r="D165" s="10"/>
      <c r="E165" s="10"/>
      <c r="F165" s="10"/>
      <c r="G165" s="10"/>
      <c r="H165" s="10"/>
      <c r="I165" s="10"/>
      <c r="J165" s="10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 x14ac:dyDescent="0.2">
      <c r="A166" s="4"/>
      <c r="B166" s="10"/>
      <c r="C166" s="10"/>
      <c r="D166" s="10"/>
      <c r="E166" s="10"/>
      <c r="F166" s="10"/>
      <c r="G166" s="10"/>
      <c r="H166" s="10"/>
      <c r="I166" s="10"/>
      <c r="J166" s="10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x14ac:dyDescent="0.2">
      <c r="A167" s="4"/>
      <c r="B167" s="10"/>
      <c r="C167" s="10"/>
      <c r="D167" s="10"/>
      <c r="E167" s="10"/>
      <c r="F167" s="10"/>
      <c r="G167" s="10"/>
      <c r="H167" s="10"/>
      <c r="I167" s="10"/>
      <c r="J167" s="10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 x14ac:dyDescent="0.2">
      <c r="A168" s="4"/>
      <c r="B168" s="10"/>
      <c r="C168" s="10"/>
      <c r="D168" s="10"/>
      <c r="E168" s="10"/>
      <c r="F168" s="10"/>
      <c r="G168" s="10"/>
      <c r="H168" s="10"/>
      <c r="I168" s="10"/>
      <c r="J168" s="10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1:21" x14ac:dyDescent="0.2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1:21" x14ac:dyDescent="0.2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21" x14ac:dyDescent="0.2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1:21" x14ac:dyDescent="0.2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1:21" x14ac:dyDescent="0.2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1:21" x14ac:dyDescent="0.2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1:21" x14ac:dyDescent="0.2">
      <c r="A175" s="4"/>
      <c r="B175" s="10"/>
      <c r="C175" s="10"/>
      <c r="D175" s="10"/>
      <c r="E175" s="10"/>
      <c r="F175" s="10"/>
      <c r="G175" s="10"/>
      <c r="H175" s="10"/>
      <c r="I175" s="10"/>
      <c r="J175" s="10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1:21" x14ac:dyDescent="0.2">
      <c r="A176" s="4"/>
      <c r="B176" s="10"/>
      <c r="C176" s="10"/>
      <c r="D176" s="10"/>
      <c r="E176" s="10"/>
      <c r="F176" s="10"/>
      <c r="G176" s="10"/>
      <c r="H176" s="10"/>
      <c r="I176" s="10"/>
      <c r="J176" s="10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1:21" x14ac:dyDescent="0.2">
      <c r="A177" s="4"/>
      <c r="B177" s="10"/>
      <c r="C177" s="10"/>
      <c r="D177" s="10"/>
      <c r="E177" s="10"/>
      <c r="F177" s="10"/>
      <c r="G177" s="10"/>
      <c r="H177" s="10"/>
      <c r="I177" s="10"/>
      <c r="J177" s="10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  <row r="178" spans="1:21" x14ac:dyDescent="0.2">
      <c r="A178" s="4"/>
      <c r="B178" s="10"/>
      <c r="C178" s="10"/>
      <c r="D178" s="10"/>
      <c r="E178" s="10"/>
      <c r="F178" s="10"/>
      <c r="G178" s="10"/>
      <c r="H178" s="10"/>
      <c r="I178" s="10"/>
      <c r="J178" s="10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179" spans="1:21" x14ac:dyDescent="0.2">
      <c r="A179" s="4"/>
      <c r="B179" s="10"/>
      <c r="C179" s="10"/>
      <c r="D179" s="10"/>
      <c r="E179" s="10"/>
      <c r="F179" s="10"/>
      <c r="G179" s="10"/>
      <c r="H179" s="10"/>
      <c r="I179" s="10"/>
      <c r="J179" s="10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1:21" x14ac:dyDescent="0.2">
      <c r="A180" s="4"/>
      <c r="B180" s="10"/>
      <c r="C180" s="10"/>
      <c r="D180" s="10"/>
      <c r="E180" s="10"/>
      <c r="F180" s="10"/>
      <c r="G180" s="10"/>
      <c r="H180" s="10"/>
      <c r="I180" s="10"/>
      <c r="J180" s="10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1:21" x14ac:dyDescent="0.2">
      <c r="A181" s="4"/>
      <c r="B181" s="10"/>
      <c r="C181" s="10"/>
      <c r="D181" s="10"/>
      <c r="E181" s="10"/>
      <c r="F181" s="10"/>
      <c r="G181" s="10"/>
      <c r="H181" s="10"/>
      <c r="I181" s="10"/>
      <c r="J181" s="10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1:21" x14ac:dyDescent="0.2">
      <c r="A182" s="4"/>
      <c r="B182" s="10"/>
      <c r="C182" s="10"/>
      <c r="D182" s="10"/>
      <c r="E182" s="10"/>
      <c r="F182" s="10"/>
      <c r="G182" s="10"/>
      <c r="H182" s="10"/>
      <c r="I182" s="10"/>
      <c r="J182" s="10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  <row r="183" spans="1:21" x14ac:dyDescent="0.2">
      <c r="A183" s="4"/>
      <c r="B183" s="10"/>
      <c r="C183" s="10"/>
      <c r="D183" s="10"/>
      <c r="E183" s="10"/>
      <c r="F183" s="10"/>
      <c r="G183" s="10"/>
      <c r="H183" s="10"/>
      <c r="I183" s="10"/>
      <c r="J183" s="10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</row>
    <row r="184" spans="1:21" x14ac:dyDescent="0.2">
      <c r="A184" s="4"/>
      <c r="B184" s="10"/>
      <c r="C184" s="10"/>
      <c r="D184" s="10"/>
      <c r="E184" s="10"/>
      <c r="F184" s="10"/>
      <c r="G184" s="10"/>
      <c r="H184" s="10"/>
      <c r="I184" s="10"/>
      <c r="J184" s="10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</row>
    <row r="185" spans="1:21" x14ac:dyDescent="0.2">
      <c r="A185" s="4"/>
      <c r="B185" s="10"/>
      <c r="C185" s="10"/>
      <c r="D185" s="10"/>
      <c r="E185" s="10"/>
      <c r="F185" s="10"/>
      <c r="G185" s="10"/>
      <c r="H185" s="10"/>
      <c r="I185" s="10"/>
      <c r="J185" s="10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</row>
    <row r="186" spans="1:21" x14ac:dyDescent="0.2">
      <c r="A186" s="4"/>
      <c r="B186" s="10"/>
      <c r="C186" s="10"/>
      <c r="D186" s="10"/>
      <c r="E186" s="10"/>
      <c r="F186" s="10"/>
      <c r="G186" s="10"/>
      <c r="H186" s="10"/>
      <c r="I186" s="10"/>
      <c r="J186" s="10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</row>
    <row r="187" spans="1:21" x14ac:dyDescent="0.2">
      <c r="A187" s="4"/>
      <c r="B187" s="10"/>
      <c r="C187" s="10"/>
      <c r="D187" s="10"/>
      <c r="E187" s="10"/>
      <c r="F187" s="10"/>
      <c r="G187" s="10"/>
      <c r="H187" s="10"/>
      <c r="I187" s="10"/>
      <c r="J187" s="10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</row>
    <row r="188" spans="1:21" x14ac:dyDescent="0.2">
      <c r="A188" s="4"/>
      <c r="B188" s="10"/>
      <c r="C188" s="10"/>
      <c r="D188" s="10"/>
      <c r="E188" s="10"/>
      <c r="F188" s="10"/>
      <c r="G188" s="10"/>
      <c r="H188" s="10"/>
      <c r="I188" s="10"/>
      <c r="J188" s="10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89" spans="1:21" x14ac:dyDescent="0.2">
      <c r="A189" s="4"/>
      <c r="B189" s="10"/>
      <c r="C189" s="10"/>
      <c r="D189" s="10"/>
      <c r="E189" s="10"/>
      <c r="F189" s="10"/>
      <c r="G189" s="10"/>
      <c r="H189" s="10"/>
      <c r="I189" s="10"/>
      <c r="J189" s="10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</row>
    <row r="190" spans="1:21" x14ac:dyDescent="0.2">
      <c r="A190" s="4"/>
      <c r="B190" s="10"/>
      <c r="C190" s="10"/>
      <c r="D190" s="10"/>
      <c r="E190" s="10"/>
      <c r="F190" s="10"/>
      <c r="G190" s="10"/>
      <c r="H190" s="10"/>
      <c r="I190" s="10"/>
      <c r="J190" s="10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</row>
    <row r="191" spans="1:21" x14ac:dyDescent="0.2">
      <c r="A191" s="4"/>
      <c r="B191" s="10"/>
      <c r="C191" s="10"/>
      <c r="D191" s="10"/>
      <c r="E191" s="10"/>
      <c r="F191" s="10"/>
      <c r="G191" s="10"/>
      <c r="H191" s="10"/>
      <c r="I191" s="10"/>
      <c r="J191" s="10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</row>
    <row r="192" spans="1:21" x14ac:dyDescent="0.2">
      <c r="A192" s="4"/>
      <c r="B192" s="10"/>
      <c r="C192" s="10"/>
      <c r="D192" s="10"/>
      <c r="E192" s="10"/>
      <c r="F192" s="10"/>
      <c r="G192" s="10"/>
      <c r="H192" s="10"/>
      <c r="I192" s="10"/>
      <c r="J192" s="10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</row>
    <row r="193" spans="1:21" x14ac:dyDescent="0.2">
      <c r="A193" s="4"/>
      <c r="B193" s="10"/>
      <c r="C193" s="10"/>
      <c r="D193" s="10"/>
      <c r="E193" s="10"/>
      <c r="F193" s="10"/>
      <c r="G193" s="10"/>
      <c r="H193" s="10"/>
      <c r="I193" s="10"/>
      <c r="J193" s="10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</row>
    <row r="194" spans="1:21" x14ac:dyDescent="0.2">
      <c r="A194" s="4"/>
      <c r="B194" s="10"/>
      <c r="C194" s="10"/>
      <c r="D194" s="10"/>
      <c r="E194" s="10"/>
      <c r="F194" s="10"/>
      <c r="G194" s="10"/>
      <c r="H194" s="10"/>
      <c r="I194" s="10"/>
      <c r="J194" s="10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</row>
    <row r="195" spans="1:21" x14ac:dyDescent="0.2">
      <c r="A195" s="4"/>
      <c r="B195" s="10"/>
      <c r="C195" s="10"/>
      <c r="D195" s="10"/>
      <c r="E195" s="10"/>
      <c r="F195" s="10"/>
      <c r="G195" s="10"/>
      <c r="H195" s="10"/>
      <c r="I195" s="10"/>
      <c r="J195" s="10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</row>
    <row r="196" spans="1:21" x14ac:dyDescent="0.2">
      <c r="A196" s="4"/>
      <c r="B196" s="10"/>
      <c r="C196" s="10"/>
      <c r="D196" s="10"/>
      <c r="E196" s="10"/>
      <c r="F196" s="10"/>
      <c r="G196" s="10"/>
      <c r="H196" s="10"/>
      <c r="I196" s="10"/>
      <c r="J196" s="10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</row>
    <row r="197" spans="1:21" x14ac:dyDescent="0.2">
      <c r="A197" s="4"/>
      <c r="B197" s="10"/>
      <c r="C197" s="10"/>
      <c r="D197" s="10"/>
      <c r="E197" s="10"/>
      <c r="F197" s="10"/>
      <c r="G197" s="10"/>
      <c r="H197" s="10"/>
      <c r="I197" s="10"/>
      <c r="J197" s="10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</row>
    <row r="198" spans="1:21" x14ac:dyDescent="0.2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</row>
    <row r="199" spans="1:21" x14ac:dyDescent="0.2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</row>
    <row r="200" spans="1:21" x14ac:dyDescent="0.2">
      <c r="A200" s="4"/>
      <c r="B200" s="10"/>
      <c r="C200" s="10"/>
      <c r="D200" s="10"/>
      <c r="E200" s="10"/>
      <c r="F200" s="10"/>
      <c r="G200" s="10"/>
      <c r="H200" s="10"/>
      <c r="I200" s="10"/>
      <c r="J200" s="10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</row>
    <row r="201" spans="1:21" x14ac:dyDescent="0.2">
      <c r="A201" s="4"/>
      <c r="B201" s="17"/>
      <c r="C201" s="17"/>
      <c r="D201" s="17"/>
      <c r="E201" s="17"/>
      <c r="F201" s="17"/>
      <c r="G201" s="17"/>
      <c r="H201" s="17"/>
      <c r="I201" s="17"/>
      <c r="J201" s="17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</row>
    <row r="202" spans="1:21" x14ac:dyDescent="0.2">
      <c r="A202" s="4"/>
      <c r="B202" s="17"/>
      <c r="C202" s="17"/>
      <c r="D202" s="17"/>
      <c r="E202" s="17"/>
      <c r="F202" s="17"/>
      <c r="G202" s="17"/>
      <c r="H202" s="17"/>
      <c r="I202" s="17"/>
      <c r="J202" s="17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</row>
    <row r="203" spans="1:21" x14ac:dyDescent="0.2">
      <c r="A203" s="4"/>
      <c r="B203" s="17"/>
      <c r="C203" s="17"/>
      <c r="D203" s="17"/>
      <c r="E203" s="17"/>
      <c r="F203" s="17"/>
      <c r="G203" s="17"/>
      <c r="H203" s="17"/>
      <c r="I203" s="17"/>
      <c r="J203" s="17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</row>
    <row r="204" spans="1:21" x14ac:dyDescent="0.2">
      <c r="A204" s="4"/>
      <c r="B204" s="17"/>
      <c r="C204" s="17"/>
      <c r="D204" s="17"/>
      <c r="E204" s="17"/>
      <c r="F204" s="17"/>
      <c r="G204" s="17"/>
      <c r="H204" s="17"/>
      <c r="I204" s="17"/>
      <c r="J204" s="17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</row>
    <row r="205" spans="1:21" ht="15" customHeight="1" x14ac:dyDescent="0.2"/>
    <row r="206" spans="1:21" ht="18.75" customHeight="1" x14ac:dyDescent="0.2"/>
    <row r="207" spans="1:21" ht="18.75" customHeight="1" x14ac:dyDescent="0.2"/>
    <row r="208" spans="1:21" ht="18.75" customHeight="1" x14ac:dyDescent="0.2"/>
  </sheetData>
  <mergeCells count="46">
    <mergeCell ref="S11:S12"/>
    <mergeCell ref="T11:T12"/>
    <mergeCell ref="N11:N12"/>
    <mergeCell ref="O11:O12"/>
    <mergeCell ref="P11:P12"/>
    <mergeCell ref="Q11:Q12"/>
    <mergeCell ref="R11:R12"/>
    <mergeCell ref="A10:A12"/>
    <mergeCell ref="B10:J10"/>
    <mergeCell ref="H11:H12"/>
    <mergeCell ref="I11:I12"/>
    <mergeCell ref="K10:U10"/>
    <mergeCell ref="B11:B12"/>
    <mergeCell ref="C11:C12"/>
    <mergeCell ref="D11:D12"/>
    <mergeCell ref="E11:E12"/>
    <mergeCell ref="F11:F12"/>
    <mergeCell ref="G11:G12"/>
    <mergeCell ref="U11:U12"/>
    <mergeCell ref="J11:J12"/>
    <mergeCell ref="K11:K12"/>
    <mergeCell ref="L11:L12"/>
    <mergeCell ref="M11:M12"/>
    <mergeCell ref="K8:U8"/>
    <mergeCell ref="A9:J9"/>
    <mergeCell ref="K9:U9"/>
    <mergeCell ref="A8:J8"/>
    <mergeCell ref="G5:J5"/>
    <mergeCell ref="A7:J7"/>
    <mergeCell ref="K7:U7"/>
    <mergeCell ref="G6:J6"/>
    <mergeCell ref="A2:U2"/>
    <mergeCell ref="A1:U1"/>
    <mergeCell ref="Q3:Q4"/>
    <mergeCell ref="R3:R4"/>
    <mergeCell ref="A3:F6"/>
    <mergeCell ref="G3:J4"/>
    <mergeCell ref="K3:K4"/>
    <mergeCell ref="L3:L4"/>
    <mergeCell ref="S3:S4"/>
    <mergeCell ref="T3:T4"/>
    <mergeCell ref="U3:U4"/>
    <mergeCell ref="M3:M4"/>
    <mergeCell ref="N3:N4"/>
    <mergeCell ref="O3:O4"/>
    <mergeCell ref="P3:P4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7"/>
  <sheetViews>
    <sheetView rightToLeft="1" zoomScaleNormal="100" workbookViewId="0">
      <selection activeCell="T8" sqref="T8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پردازش!F11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3">
        <v>53</v>
      </c>
      <c r="C47" s="23">
        <v>50</v>
      </c>
      <c r="D47" s="23">
        <v>47</v>
      </c>
      <c r="E47" s="23">
        <v>45</v>
      </c>
      <c r="F47" s="23">
        <v>44</v>
      </c>
      <c r="G47" s="23">
        <v>42</v>
      </c>
      <c r="H47" s="23">
        <v>40</v>
      </c>
      <c r="I47" s="25">
        <v>38</v>
      </c>
      <c r="J47" s="23">
        <v>36</v>
      </c>
      <c r="K47" s="25">
        <v>35</v>
      </c>
      <c r="L47" s="23">
        <v>33</v>
      </c>
      <c r="M47" s="23">
        <v>31</v>
      </c>
      <c r="N47" s="23">
        <v>29</v>
      </c>
      <c r="O47" s="23">
        <v>25</v>
      </c>
      <c r="P47" s="23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23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9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23">
        <v>17</v>
      </c>
      <c r="Q49" s="22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9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23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9" ht="18" x14ac:dyDescent="0.45">
      <c r="B51" s="23">
        <v>49</v>
      </c>
      <c r="C51" s="23">
        <v>46</v>
      </c>
      <c r="D51" s="23">
        <v>43</v>
      </c>
      <c r="E51" s="23">
        <v>41</v>
      </c>
      <c r="F51" s="23">
        <v>40</v>
      </c>
      <c r="G51" s="23">
        <v>38</v>
      </c>
      <c r="H51" s="23">
        <v>36</v>
      </c>
      <c r="I51" s="25">
        <v>34</v>
      </c>
      <c r="J51" s="23">
        <v>32</v>
      </c>
      <c r="K51" s="25">
        <v>31</v>
      </c>
      <c r="L51" s="23">
        <v>29</v>
      </c>
      <c r="M51" s="23">
        <v>27</v>
      </c>
      <c r="N51" s="23">
        <v>25</v>
      </c>
      <c r="O51" s="23">
        <v>21</v>
      </c>
      <c r="P51" s="23">
        <v>15</v>
      </c>
      <c r="Q51" s="22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9" ht="18" x14ac:dyDescent="0.45">
      <c r="B52" s="23">
        <v>48</v>
      </c>
      <c r="C52" s="23">
        <v>45</v>
      </c>
      <c r="D52" s="23">
        <v>42</v>
      </c>
      <c r="E52" s="23">
        <v>40</v>
      </c>
      <c r="F52" s="23">
        <v>39</v>
      </c>
      <c r="G52" s="23">
        <v>37</v>
      </c>
      <c r="H52" s="23">
        <v>35</v>
      </c>
      <c r="I52" s="25">
        <v>33</v>
      </c>
      <c r="J52" s="23">
        <v>31</v>
      </c>
      <c r="K52" s="25">
        <v>30</v>
      </c>
      <c r="L52" s="23">
        <v>28</v>
      </c>
      <c r="M52" s="23">
        <v>26</v>
      </c>
      <c r="N52" s="23">
        <v>24</v>
      </c>
      <c r="O52" s="23">
        <v>20</v>
      </c>
      <c r="P52" s="23">
        <v>14</v>
      </c>
      <c r="Q52" s="23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9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23">
        <v>13</v>
      </c>
      <c r="Q53" s="22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9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23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9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23">
        <v>11</v>
      </c>
      <c r="Q55" s="22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9" ht="18" x14ac:dyDescent="0.45">
      <c r="B56" s="23">
        <v>44</v>
      </c>
      <c r="C56" s="23">
        <v>41</v>
      </c>
      <c r="D56" s="23">
        <v>38</v>
      </c>
      <c r="E56" s="23">
        <v>36</v>
      </c>
      <c r="F56" s="23">
        <v>35</v>
      </c>
      <c r="G56" s="23">
        <v>33</v>
      </c>
      <c r="H56" s="23">
        <v>31</v>
      </c>
      <c r="I56" s="25">
        <v>29</v>
      </c>
      <c r="J56" s="23">
        <v>27</v>
      </c>
      <c r="K56" s="25">
        <v>26</v>
      </c>
      <c r="L56" s="23">
        <v>24</v>
      </c>
      <c r="M56" s="23">
        <v>22</v>
      </c>
      <c r="N56" s="23">
        <v>20</v>
      </c>
      <c r="O56" s="23">
        <v>16</v>
      </c>
      <c r="P56" s="23">
        <v>10</v>
      </c>
      <c r="Q56" s="23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9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3" t="e">
        <f t="shared" ref="X57:AJ57" si="30">IF(AND($V$5=C4,$V$4&lt;C56),0,0)</f>
        <v>#DIV/0!</v>
      </c>
      <c r="Y57" s="73" t="e">
        <f t="shared" si="30"/>
        <v>#DIV/0!</v>
      </c>
      <c r="Z57" s="73" t="e">
        <f t="shared" si="30"/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>IF(AND($V$5=P4,$V$4&lt;P56),0,0)</f>
        <v>#DIV/0!</v>
      </c>
      <c r="AL57" s="65"/>
      <c r="AM57" s="65"/>
    </row>
  </sheetData>
  <sheetProtection algorithmName="SHA-512" hashValue="gmXPOntjGE/NFiV5Lu/H+HiVvjZjP5EspsBlAn0bAL8Lqg8yuAzyaacWE+OHu6X12A3l5oI/wdpUW0rO/oXRdA==" saltValue="kCaSL7+pCxyBR2WvnjDxB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08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6384" width="9.125" style="3"/>
  </cols>
  <sheetData>
    <row r="1" spans="1:14" ht="52.5" customHeight="1" x14ac:dyDescent="0.2"/>
    <row r="2" spans="1:14" ht="23.25" customHeight="1" x14ac:dyDescent="0.2">
      <c r="A2" s="160" t="s">
        <v>154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" customHeight="1" x14ac:dyDescent="0.2">
      <c r="A3" s="136" t="s">
        <v>120</v>
      </c>
      <c r="B3" s="136"/>
      <c r="C3" s="136"/>
      <c r="D3" s="136"/>
      <c r="E3" s="136"/>
      <c r="F3" s="136"/>
      <c r="G3" s="136"/>
      <c r="H3" s="136"/>
      <c r="I3" s="158"/>
      <c r="J3" s="158"/>
      <c r="K3" s="158"/>
      <c r="L3" s="158"/>
      <c r="M3" s="158"/>
      <c r="N3" s="158"/>
    </row>
    <row r="4" spans="1:14" ht="18" customHeight="1" x14ac:dyDescent="0.2">
      <c r="A4" s="136" t="s">
        <v>132</v>
      </c>
      <c r="B4" s="136"/>
      <c r="C4" s="136"/>
      <c r="D4" s="136"/>
      <c r="E4" s="136"/>
      <c r="F4" s="136"/>
      <c r="G4" s="136"/>
      <c r="H4" s="136"/>
      <c r="I4" s="161"/>
      <c r="J4" s="161"/>
      <c r="K4" s="161"/>
      <c r="L4" s="161"/>
      <c r="M4" s="161"/>
      <c r="N4" s="161"/>
    </row>
    <row r="5" spans="1:14" ht="18" customHeight="1" x14ac:dyDescent="0.2">
      <c r="A5" s="136" t="s">
        <v>112</v>
      </c>
      <c r="B5" s="136"/>
      <c r="C5" s="136"/>
      <c r="D5" s="136"/>
      <c r="E5" s="136"/>
      <c r="F5" s="136"/>
      <c r="G5" s="136"/>
      <c r="H5" s="136"/>
      <c r="I5" s="158"/>
      <c r="J5" s="158"/>
      <c r="K5" s="158"/>
      <c r="L5" s="158"/>
      <c r="M5" s="158"/>
      <c r="N5" s="158"/>
    </row>
    <row r="6" spans="1:14" ht="18" customHeight="1" x14ac:dyDescent="0.2">
      <c r="A6" s="136" t="s">
        <v>116</v>
      </c>
      <c r="B6" s="136"/>
      <c r="C6" s="136"/>
      <c r="D6" s="136"/>
      <c r="E6" s="136"/>
      <c r="F6" s="136"/>
      <c r="G6" s="136"/>
      <c r="H6" s="136"/>
      <c r="I6" s="134"/>
      <c r="J6" s="135"/>
      <c r="K6" s="135"/>
      <c r="L6" s="135"/>
      <c r="M6" s="135"/>
      <c r="N6" s="159"/>
    </row>
    <row r="7" spans="1:14" ht="19.5" customHeight="1" x14ac:dyDescent="0.2">
      <c r="A7" s="136" t="s">
        <v>53</v>
      </c>
      <c r="B7" s="136"/>
      <c r="C7" s="136"/>
      <c r="D7" s="136"/>
      <c r="E7" s="136"/>
      <c r="F7" s="136"/>
      <c r="G7" s="136"/>
      <c r="H7" s="136"/>
      <c r="I7" s="134"/>
      <c r="J7" s="135"/>
      <c r="K7" s="135"/>
      <c r="L7" s="135"/>
      <c r="M7" s="135"/>
      <c r="N7" s="159"/>
    </row>
    <row r="8" spans="1:14" ht="15" customHeight="1" x14ac:dyDescent="0.2">
      <c r="A8" s="136" t="s">
        <v>54</v>
      </c>
      <c r="B8" s="136"/>
      <c r="C8" s="136"/>
      <c r="D8" s="136"/>
      <c r="E8" s="136"/>
      <c r="F8" s="136"/>
      <c r="G8" s="136"/>
      <c r="H8" s="136"/>
      <c r="I8" s="134"/>
      <c r="J8" s="135"/>
      <c r="K8" s="135"/>
      <c r="L8" s="135"/>
      <c r="M8" s="135"/>
      <c r="N8" s="159"/>
    </row>
    <row r="9" spans="1:14" ht="15" customHeight="1" x14ac:dyDescent="0.2">
      <c r="A9" s="136" t="s">
        <v>153</v>
      </c>
      <c r="B9" s="136"/>
      <c r="C9" s="136"/>
      <c r="D9" s="136"/>
      <c r="E9" s="136"/>
      <c r="F9" s="136"/>
      <c r="G9" s="136"/>
      <c r="H9" s="136"/>
      <c r="I9" s="134"/>
      <c r="J9" s="135"/>
      <c r="K9" s="135"/>
      <c r="L9" s="135"/>
      <c r="M9" s="135"/>
      <c r="N9" s="159"/>
    </row>
    <row r="10" spans="1:14" ht="15" customHeight="1" x14ac:dyDescent="0.2">
      <c r="A10" s="124" t="s">
        <v>55</v>
      </c>
      <c r="B10" s="127" t="s">
        <v>105</v>
      </c>
      <c r="C10" s="128"/>
      <c r="D10" s="128"/>
      <c r="E10" s="129"/>
      <c r="F10" s="127" t="s">
        <v>56</v>
      </c>
      <c r="G10" s="128"/>
      <c r="H10" s="128"/>
      <c r="I10" s="128"/>
      <c r="J10" s="128"/>
      <c r="K10" s="128"/>
      <c r="L10" s="128"/>
      <c r="M10" s="128"/>
      <c r="N10" s="129"/>
    </row>
    <row r="11" spans="1:14" ht="15" customHeight="1" x14ac:dyDescent="0.2">
      <c r="A11" s="125"/>
      <c r="B11" s="130" t="s">
        <v>57</v>
      </c>
      <c r="C11" s="130" t="s">
        <v>58</v>
      </c>
      <c r="D11" s="130" t="s">
        <v>59</v>
      </c>
      <c r="E11" s="130" t="s">
        <v>60</v>
      </c>
      <c r="F11" s="130" t="s">
        <v>61</v>
      </c>
      <c r="G11" s="130" t="s">
        <v>62</v>
      </c>
      <c r="H11" s="130" t="s">
        <v>63</v>
      </c>
      <c r="I11" s="130" t="s">
        <v>64</v>
      </c>
      <c r="J11" s="130" t="s">
        <v>65</v>
      </c>
      <c r="K11" s="130" t="s">
        <v>106</v>
      </c>
      <c r="L11" s="130" t="s">
        <v>107</v>
      </c>
      <c r="M11" s="130" t="s">
        <v>108</v>
      </c>
      <c r="N11" s="130" t="s">
        <v>85</v>
      </c>
    </row>
    <row r="12" spans="1:14" ht="16.5" customHeight="1" x14ac:dyDescent="0.2">
      <c r="A12" s="126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8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7"/>
      <c r="L13" s="57"/>
      <c r="M13" s="57"/>
      <c r="N13" s="57"/>
    </row>
    <row r="14" spans="1:14" ht="18" customHeight="1" x14ac:dyDescent="0.2">
      <c r="A14" s="6"/>
      <c r="B14" s="7"/>
      <c r="C14" s="7"/>
      <c r="D14" s="7"/>
      <c r="E14" s="15"/>
      <c r="F14" s="7"/>
      <c r="G14" s="7"/>
      <c r="H14" s="7"/>
      <c r="I14" s="7"/>
      <c r="J14" s="7"/>
      <c r="K14" s="57"/>
      <c r="L14" s="57"/>
      <c r="M14" s="57"/>
      <c r="N14" s="57"/>
    </row>
    <row r="15" spans="1:14" ht="15.75" customHeight="1" x14ac:dyDescent="0.2">
      <c r="A15" s="6"/>
      <c r="B15" s="15"/>
      <c r="C15" s="7"/>
      <c r="D15" s="7"/>
      <c r="E15" s="7"/>
      <c r="F15" s="7"/>
      <c r="G15" s="7"/>
      <c r="H15" s="7"/>
      <c r="I15" s="7"/>
      <c r="J15" s="7"/>
      <c r="K15" s="57"/>
      <c r="L15" s="57"/>
      <c r="M15" s="57"/>
      <c r="N15" s="57"/>
    </row>
    <row r="16" spans="1:14" ht="18" customHeight="1" x14ac:dyDescent="0.2">
      <c r="A16" s="6"/>
      <c r="B16" s="15"/>
      <c r="C16" s="7"/>
      <c r="D16" s="7"/>
      <c r="E16" s="7"/>
      <c r="F16" s="7"/>
      <c r="G16" s="7"/>
      <c r="H16" s="7"/>
      <c r="I16" s="7"/>
      <c r="J16" s="7"/>
      <c r="K16" s="57"/>
      <c r="L16" s="57"/>
      <c r="M16" s="57"/>
      <c r="N16" s="57"/>
    </row>
    <row r="17" spans="1:14" ht="18" customHeight="1" x14ac:dyDescent="0.2">
      <c r="A17" s="6"/>
      <c r="B17" s="15"/>
      <c r="C17" s="15"/>
      <c r="D17" s="7"/>
      <c r="E17" s="15"/>
      <c r="F17" s="7"/>
      <c r="G17" s="7"/>
      <c r="H17" s="7"/>
      <c r="I17" s="7"/>
      <c r="J17" s="7"/>
      <c r="K17" s="57"/>
      <c r="L17" s="57"/>
      <c r="M17" s="57"/>
      <c r="N17" s="57"/>
    </row>
    <row r="18" spans="1:14" ht="18" customHeight="1" x14ac:dyDescent="0.2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57"/>
      <c r="L18" s="57"/>
      <c r="M18" s="57"/>
      <c r="N18" s="57"/>
    </row>
    <row r="19" spans="1:14" ht="18" customHeight="1" x14ac:dyDescent="0.2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57"/>
      <c r="L19" s="57"/>
      <c r="M19" s="57"/>
      <c r="N19" s="57"/>
    </row>
    <row r="20" spans="1:14" ht="18" customHeight="1" x14ac:dyDescent="0.2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57"/>
      <c r="L20" s="57"/>
      <c r="M20" s="57"/>
      <c r="N20" s="57"/>
    </row>
    <row r="21" spans="1:14" ht="18" customHeight="1" x14ac:dyDescent="0.2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57"/>
      <c r="L21" s="57"/>
      <c r="M21" s="57"/>
      <c r="N21" s="57"/>
    </row>
    <row r="22" spans="1:14" ht="18" x14ac:dyDescent="0.2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57"/>
      <c r="L22" s="57"/>
      <c r="M22" s="57"/>
      <c r="N22" s="57"/>
    </row>
    <row r="23" spans="1:14" ht="18" x14ac:dyDescent="0.2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57"/>
      <c r="L23" s="57"/>
      <c r="M23" s="57"/>
      <c r="N23" s="57"/>
    </row>
    <row r="24" spans="1:14" ht="18" x14ac:dyDescent="0.2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57"/>
      <c r="L24" s="57"/>
      <c r="M24" s="57"/>
      <c r="N24" s="57"/>
    </row>
    <row r="25" spans="1:14" ht="18.75" customHeight="1" x14ac:dyDescent="0.2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57"/>
      <c r="L25" s="57"/>
      <c r="M25" s="57"/>
      <c r="N25" s="57"/>
    </row>
    <row r="26" spans="1:14" ht="18.75" customHeight="1" x14ac:dyDescent="0.2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57"/>
      <c r="L26" s="57"/>
      <c r="M26" s="57"/>
      <c r="N26" s="57"/>
    </row>
    <row r="27" spans="1:14" ht="18.75" customHeight="1" x14ac:dyDescent="0.2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57"/>
      <c r="L27" s="57"/>
      <c r="M27" s="57"/>
      <c r="N27" s="57"/>
    </row>
    <row r="28" spans="1:14" ht="18.75" customHeight="1" x14ac:dyDescent="0.2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57"/>
      <c r="L28" s="57"/>
      <c r="M28" s="57"/>
      <c r="N28" s="57"/>
    </row>
    <row r="29" spans="1:14" ht="18" customHeight="1" x14ac:dyDescent="0.2">
      <c r="A29" s="6"/>
      <c r="B29" s="16"/>
      <c r="C29" s="16"/>
      <c r="D29" s="16"/>
      <c r="E29" s="16"/>
      <c r="F29" s="16"/>
      <c r="G29" s="16"/>
      <c r="H29" s="16"/>
      <c r="I29" s="16"/>
      <c r="J29" s="16"/>
      <c r="K29" s="57"/>
      <c r="L29" s="57"/>
      <c r="M29" s="57"/>
      <c r="N29" s="57"/>
    </row>
    <row r="30" spans="1:14" ht="18" x14ac:dyDescent="0.2">
      <c r="A30" s="6"/>
      <c r="B30" s="16"/>
      <c r="C30" s="16"/>
      <c r="D30" s="16"/>
      <c r="E30" s="16"/>
      <c r="F30" s="16"/>
      <c r="G30" s="16"/>
      <c r="H30" s="16"/>
      <c r="I30" s="16"/>
      <c r="J30" s="16"/>
      <c r="K30" s="57"/>
      <c r="L30" s="57"/>
      <c r="M30" s="57"/>
      <c r="N30" s="57"/>
    </row>
    <row r="31" spans="1:14" ht="18" x14ac:dyDescent="0.2">
      <c r="A31" s="6"/>
      <c r="B31" s="16"/>
      <c r="C31" s="16"/>
      <c r="D31" s="16"/>
      <c r="E31" s="16"/>
      <c r="F31" s="16"/>
      <c r="G31" s="16"/>
      <c r="H31" s="16"/>
      <c r="I31" s="16"/>
      <c r="J31" s="16"/>
      <c r="K31" s="57"/>
      <c r="L31" s="57"/>
      <c r="M31" s="57"/>
      <c r="N31" s="57"/>
    </row>
    <row r="32" spans="1:14" ht="18" x14ac:dyDescent="0.2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57"/>
      <c r="L32" s="57"/>
      <c r="M32" s="57"/>
      <c r="N32" s="57"/>
    </row>
    <row r="33" spans="1:14" ht="18" x14ac:dyDescent="0.2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57"/>
      <c r="L33" s="57"/>
      <c r="M33" s="57"/>
      <c r="N33" s="57"/>
    </row>
    <row r="34" spans="1:14" ht="18" x14ac:dyDescent="0.2">
      <c r="A34" s="6"/>
      <c r="B34" s="16"/>
      <c r="C34" s="16"/>
      <c r="D34" s="16"/>
      <c r="E34" s="16"/>
      <c r="F34" s="16"/>
      <c r="G34" s="16"/>
      <c r="H34" s="16"/>
      <c r="I34" s="16"/>
      <c r="J34" s="16"/>
      <c r="K34" s="57"/>
      <c r="L34" s="57"/>
      <c r="M34" s="57"/>
      <c r="N34" s="57"/>
    </row>
    <row r="35" spans="1:14" ht="18" x14ac:dyDescent="0.2">
      <c r="A35" s="6"/>
      <c r="B35" s="16"/>
      <c r="C35" s="16"/>
      <c r="D35" s="16"/>
      <c r="E35" s="16"/>
      <c r="F35" s="16"/>
      <c r="G35" s="16"/>
      <c r="H35" s="16"/>
      <c r="I35" s="16"/>
      <c r="J35" s="16"/>
      <c r="K35" s="57"/>
      <c r="L35" s="57"/>
      <c r="M35" s="57"/>
      <c r="N35" s="57"/>
    </row>
    <row r="36" spans="1:14" ht="18" x14ac:dyDescent="0.2">
      <c r="A36" s="6"/>
      <c r="B36" s="16"/>
      <c r="C36" s="16"/>
      <c r="D36" s="16"/>
      <c r="E36" s="16"/>
      <c r="F36" s="16"/>
      <c r="G36" s="16"/>
      <c r="H36" s="16"/>
      <c r="I36" s="16"/>
      <c r="J36" s="16"/>
      <c r="K36" s="57"/>
      <c r="L36" s="57"/>
      <c r="M36" s="57"/>
      <c r="N36" s="57"/>
    </row>
    <row r="37" spans="1:14" ht="18" x14ac:dyDescent="0.2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57"/>
      <c r="L37" s="57"/>
      <c r="M37" s="57"/>
      <c r="N37" s="57"/>
    </row>
    <row r="38" spans="1:14" ht="18" x14ac:dyDescent="0.2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57"/>
      <c r="L38" s="57"/>
      <c r="M38" s="57"/>
      <c r="N38" s="57"/>
    </row>
    <row r="39" spans="1:14" ht="18" x14ac:dyDescent="0.2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57"/>
      <c r="L39" s="57"/>
      <c r="M39" s="57"/>
      <c r="N39" s="57"/>
    </row>
    <row r="40" spans="1:14" ht="18" x14ac:dyDescent="0.2">
      <c r="A40" s="6"/>
      <c r="B40" s="16"/>
      <c r="C40" s="16"/>
      <c r="D40" s="16"/>
      <c r="E40" s="16"/>
      <c r="F40" s="16"/>
      <c r="G40" s="16"/>
      <c r="H40" s="16"/>
      <c r="I40" s="16"/>
      <c r="J40" s="16"/>
      <c r="K40" s="57"/>
      <c r="L40" s="57"/>
      <c r="M40" s="57"/>
      <c r="N40" s="57"/>
    </row>
    <row r="41" spans="1:14" ht="18" x14ac:dyDescent="0.2">
      <c r="A41" s="6"/>
      <c r="B41" s="16"/>
      <c r="C41" s="16"/>
      <c r="D41" s="16"/>
      <c r="E41" s="16"/>
      <c r="F41" s="16"/>
      <c r="G41" s="16"/>
      <c r="H41" s="16"/>
      <c r="I41" s="16"/>
      <c r="J41" s="16"/>
      <c r="K41" s="57"/>
      <c r="L41" s="57"/>
      <c r="M41" s="57"/>
      <c r="N41" s="57"/>
    </row>
    <row r="42" spans="1:14" ht="18" x14ac:dyDescent="0.2">
      <c r="A42" s="6"/>
      <c r="B42" s="16"/>
      <c r="C42" s="16"/>
      <c r="D42" s="16"/>
      <c r="E42" s="16"/>
      <c r="F42" s="16"/>
      <c r="G42" s="16"/>
      <c r="H42" s="16"/>
      <c r="I42" s="16"/>
      <c r="J42" s="16"/>
      <c r="K42" s="57"/>
      <c r="L42" s="57"/>
      <c r="M42" s="57"/>
      <c r="N42" s="57"/>
    </row>
    <row r="43" spans="1:14" ht="18" x14ac:dyDescent="0.2">
      <c r="A43" s="6"/>
      <c r="B43" s="16"/>
      <c r="C43" s="16"/>
      <c r="D43" s="16"/>
      <c r="E43" s="16"/>
      <c r="F43" s="16"/>
      <c r="G43" s="16"/>
      <c r="H43" s="16"/>
      <c r="I43" s="16"/>
      <c r="J43" s="16"/>
      <c r="K43" s="57"/>
      <c r="L43" s="57"/>
      <c r="M43" s="57"/>
      <c r="N43" s="57"/>
    </row>
    <row r="44" spans="1:14" ht="18" x14ac:dyDescent="0.2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57"/>
      <c r="L44" s="57"/>
      <c r="M44" s="57"/>
      <c r="N44" s="57"/>
    </row>
    <row r="45" spans="1:14" ht="18" x14ac:dyDescent="0.2">
      <c r="A45" s="6"/>
      <c r="B45" s="16"/>
      <c r="C45" s="16"/>
      <c r="D45" s="16"/>
      <c r="E45" s="16"/>
      <c r="F45" s="16"/>
      <c r="G45" s="16"/>
      <c r="H45" s="16"/>
      <c r="I45" s="16"/>
      <c r="J45" s="16"/>
      <c r="K45" s="57"/>
      <c r="L45" s="57"/>
      <c r="M45" s="57"/>
      <c r="N45" s="57"/>
    </row>
    <row r="46" spans="1:14" ht="18" x14ac:dyDescent="0.2">
      <c r="A46" s="6"/>
      <c r="B46" s="16"/>
      <c r="C46" s="16"/>
      <c r="D46" s="16"/>
      <c r="E46" s="16"/>
      <c r="F46" s="16"/>
      <c r="G46" s="16"/>
      <c r="H46" s="16"/>
      <c r="I46" s="16"/>
      <c r="J46" s="16"/>
      <c r="K46" s="57"/>
      <c r="L46" s="57"/>
      <c r="M46" s="57"/>
      <c r="N46" s="57"/>
    </row>
    <row r="47" spans="1:14" ht="18" x14ac:dyDescent="0.2">
      <c r="A47" s="6"/>
      <c r="B47" s="16"/>
      <c r="C47" s="16"/>
      <c r="D47" s="16"/>
      <c r="E47" s="16"/>
      <c r="F47" s="16"/>
      <c r="G47" s="16"/>
      <c r="H47" s="16"/>
      <c r="I47" s="16"/>
      <c r="J47" s="16"/>
      <c r="K47" s="57"/>
      <c r="L47" s="57"/>
      <c r="M47" s="57"/>
      <c r="N47" s="57"/>
    </row>
    <row r="48" spans="1:14" ht="18" x14ac:dyDescent="0.2">
      <c r="A48" s="6"/>
      <c r="B48" s="16"/>
      <c r="C48" s="16"/>
      <c r="D48" s="16"/>
      <c r="E48" s="16"/>
      <c r="F48" s="16"/>
      <c r="G48" s="16"/>
      <c r="H48" s="16"/>
      <c r="I48" s="16"/>
      <c r="J48" s="16"/>
      <c r="K48" s="57"/>
      <c r="L48" s="57"/>
      <c r="M48" s="57"/>
      <c r="N48" s="57"/>
    </row>
    <row r="49" spans="1:14" ht="18" x14ac:dyDescent="0.2">
      <c r="A49" s="6"/>
      <c r="B49" s="16"/>
      <c r="C49" s="16"/>
      <c r="D49" s="16"/>
      <c r="E49" s="16"/>
      <c r="F49" s="16"/>
      <c r="G49" s="16"/>
      <c r="H49" s="16"/>
      <c r="I49" s="16"/>
      <c r="J49" s="16"/>
      <c r="K49" s="57"/>
      <c r="L49" s="57"/>
      <c r="M49" s="57"/>
      <c r="N49" s="57"/>
    </row>
    <row r="50" spans="1:14" ht="18" x14ac:dyDescent="0.2">
      <c r="A50" s="6"/>
      <c r="B50" s="16"/>
      <c r="C50" s="16"/>
      <c r="D50" s="16"/>
      <c r="E50" s="16"/>
      <c r="F50" s="16"/>
      <c r="G50" s="16"/>
      <c r="H50" s="16"/>
      <c r="I50" s="16"/>
      <c r="J50" s="16"/>
      <c r="K50" s="57"/>
      <c r="L50" s="57"/>
      <c r="M50" s="57"/>
      <c r="N50" s="57"/>
    </row>
    <row r="51" spans="1:14" ht="18" x14ac:dyDescent="0.2">
      <c r="A51" s="6"/>
      <c r="B51" s="16"/>
      <c r="C51" s="16"/>
      <c r="D51" s="16"/>
      <c r="E51" s="16"/>
      <c r="F51" s="16"/>
      <c r="G51" s="16"/>
      <c r="H51" s="16"/>
      <c r="I51" s="16"/>
      <c r="J51" s="16"/>
      <c r="K51" s="57"/>
      <c r="L51" s="57"/>
      <c r="M51" s="57"/>
      <c r="N51" s="57"/>
    </row>
    <row r="52" spans="1:14" ht="18" x14ac:dyDescent="0.2">
      <c r="A52" s="6"/>
      <c r="B52" s="16"/>
      <c r="C52" s="16"/>
      <c r="D52" s="16"/>
      <c r="E52" s="16"/>
      <c r="F52" s="16"/>
      <c r="G52" s="16"/>
      <c r="H52" s="16"/>
      <c r="I52" s="16"/>
      <c r="J52" s="16"/>
      <c r="K52" s="57"/>
      <c r="L52" s="57"/>
      <c r="M52" s="57"/>
      <c r="N52" s="57"/>
    </row>
    <row r="53" spans="1:14" ht="18" x14ac:dyDescent="0.2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57"/>
      <c r="L53" s="57"/>
      <c r="M53" s="57"/>
      <c r="N53" s="57"/>
    </row>
    <row r="54" spans="1:14" ht="18" x14ac:dyDescent="0.2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57"/>
      <c r="L54" s="57"/>
      <c r="M54" s="57"/>
      <c r="N54" s="57"/>
    </row>
    <row r="55" spans="1:14" ht="18" x14ac:dyDescent="0.2">
      <c r="A55" s="6"/>
      <c r="B55" s="16"/>
      <c r="C55" s="16"/>
      <c r="D55" s="16"/>
      <c r="E55" s="16"/>
      <c r="F55" s="16"/>
      <c r="G55" s="16"/>
      <c r="H55" s="16"/>
      <c r="I55" s="16"/>
      <c r="J55" s="16"/>
      <c r="K55" s="57"/>
      <c r="L55" s="57"/>
      <c r="M55" s="57"/>
      <c r="N55" s="57"/>
    </row>
    <row r="56" spans="1:14" ht="18" x14ac:dyDescent="0.2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57"/>
      <c r="L56" s="57"/>
      <c r="M56" s="57"/>
      <c r="N56" s="57"/>
    </row>
    <row r="57" spans="1:14" ht="18" x14ac:dyDescent="0.2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57"/>
      <c r="L57" s="57"/>
      <c r="M57" s="57"/>
      <c r="N57" s="57"/>
    </row>
    <row r="58" spans="1:14" ht="18" x14ac:dyDescent="0.2">
      <c r="A58" s="6"/>
      <c r="B58" s="16"/>
      <c r="C58" s="16"/>
      <c r="D58" s="16"/>
      <c r="E58" s="16"/>
      <c r="F58" s="16"/>
      <c r="G58" s="16"/>
      <c r="H58" s="16"/>
      <c r="I58" s="16"/>
      <c r="J58" s="16"/>
      <c r="K58" s="57"/>
      <c r="L58" s="57"/>
      <c r="M58" s="57"/>
      <c r="N58" s="57"/>
    </row>
    <row r="59" spans="1:14" ht="18" x14ac:dyDescent="0.2">
      <c r="A59" s="6"/>
      <c r="B59" s="16"/>
      <c r="C59" s="16"/>
      <c r="D59" s="16"/>
      <c r="E59" s="16"/>
      <c r="F59" s="16"/>
      <c r="G59" s="16"/>
      <c r="H59" s="16"/>
      <c r="I59" s="16"/>
      <c r="J59" s="16"/>
      <c r="K59" s="57"/>
      <c r="L59" s="57"/>
      <c r="M59" s="57"/>
      <c r="N59" s="57"/>
    </row>
    <row r="60" spans="1:14" ht="18" x14ac:dyDescent="0.2">
      <c r="A60" s="6"/>
      <c r="B60" s="16"/>
      <c r="C60" s="16"/>
      <c r="D60" s="16"/>
      <c r="E60" s="16"/>
      <c r="F60" s="16"/>
      <c r="G60" s="16"/>
      <c r="H60" s="16"/>
      <c r="I60" s="16"/>
      <c r="J60" s="16"/>
      <c r="K60" s="57"/>
      <c r="L60" s="57"/>
      <c r="M60" s="57"/>
      <c r="N60" s="57"/>
    </row>
    <row r="61" spans="1:14" ht="18" x14ac:dyDescent="0.2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57"/>
      <c r="L61" s="57"/>
      <c r="M61" s="57"/>
      <c r="N61" s="57"/>
    </row>
    <row r="62" spans="1:14" ht="18" x14ac:dyDescent="0.2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57"/>
      <c r="L62" s="57"/>
      <c r="M62" s="57"/>
      <c r="N62" s="57"/>
    </row>
    <row r="63" spans="1:14" ht="18" x14ac:dyDescent="0.2">
      <c r="A63" s="6"/>
      <c r="B63" s="16"/>
      <c r="C63" s="16"/>
      <c r="D63" s="16"/>
      <c r="E63" s="16"/>
      <c r="F63" s="16"/>
      <c r="G63" s="16"/>
      <c r="H63" s="16"/>
      <c r="I63" s="16"/>
      <c r="J63" s="16"/>
      <c r="K63" s="57"/>
      <c r="L63" s="57"/>
      <c r="M63" s="57"/>
      <c r="N63" s="57"/>
    </row>
    <row r="64" spans="1:14" ht="18" x14ac:dyDescent="0.2">
      <c r="A64" s="6"/>
      <c r="B64" s="16"/>
      <c r="C64" s="16"/>
      <c r="D64" s="16"/>
      <c r="E64" s="16"/>
      <c r="F64" s="16"/>
      <c r="G64" s="16"/>
      <c r="H64" s="16"/>
      <c r="I64" s="16"/>
      <c r="J64" s="16"/>
      <c r="K64" s="57"/>
      <c r="L64" s="57"/>
      <c r="M64" s="57"/>
      <c r="N64" s="57"/>
    </row>
    <row r="65" spans="1:14" ht="18" x14ac:dyDescent="0.2">
      <c r="A65" s="6"/>
      <c r="B65" s="16"/>
      <c r="C65" s="16"/>
      <c r="D65" s="16"/>
      <c r="E65" s="16"/>
      <c r="F65" s="16"/>
      <c r="G65" s="16"/>
      <c r="H65" s="16"/>
      <c r="I65" s="16"/>
      <c r="J65" s="16"/>
      <c r="K65" s="57"/>
      <c r="L65" s="57"/>
      <c r="M65" s="57"/>
      <c r="N65" s="57"/>
    </row>
    <row r="66" spans="1:14" ht="18" x14ac:dyDescent="0.2">
      <c r="A66" s="6"/>
      <c r="B66" s="16"/>
      <c r="C66" s="16"/>
      <c r="D66" s="16"/>
      <c r="E66" s="16"/>
      <c r="F66" s="16"/>
      <c r="G66" s="16"/>
      <c r="H66" s="16"/>
      <c r="I66" s="16"/>
      <c r="J66" s="16"/>
      <c r="K66" s="57"/>
      <c r="L66" s="57"/>
      <c r="M66" s="57"/>
      <c r="N66" s="57"/>
    </row>
    <row r="67" spans="1:14" ht="18" x14ac:dyDescent="0.2">
      <c r="A67" s="6"/>
      <c r="B67" s="16"/>
      <c r="C67" s="16"/>
      <c r="D67" s="16"/>
      <c r="E67" s="16"/>
      <c r="F67" s="16"/>
      <c r="G67" s="16"/>
      <c r="H67" s="16"/>
      <c r="I67" s="16"/>
      <c r="J67" s="16"/>
      <c r="K67" s="57"/>
      <c r="L67" s="57"/>
      <c r="M67" s="57"/>
      <c r="N67" s="57"/>
    </row>
    <row r="68" spans="1:14" ht="18" x14ac:dyDescent="0.2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57"/>
      <c r="L68" s="57"/>
      <c r="M68" s="57"/>
      <c r="N68" s="57"/>
    </row>
    <row r="69" spans="1:14" ht="18" x14ac:dyDescent="0.2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57"/>
      <c r="L69" s="57"/>
      <c r="M69" s="57"/>
      <c r="N69" s="57"/>
    </row>
    <row r="70" spans="1:14" ht="18" x14ac:dyDescent="0.2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57"/>
      <c r="L70" s="57"/>
      <c r="M70" s="57"/>
      <c r="N70" s="57"/>
    </row>
    <row r="71" spans="1:14" ht="18" x14ac:dyDescent="0.2">
      <c r="A71" s="6"/>
      <c r="B71" s="16"/>
      <c r="C71" s="16"/>
      <c r="D71" s="16"/>
      <c r="E71" s="16"/>
      <c r="F71" s="16"/>
      <c r="G71" s="16"/>
      <c r="H71" s="16"/>
      <c r="I71" s="16"/>
      <c r="J71" s="16"/>
      <c r="K71" s="57"/>
      <c r="L71" s="57"/>
      <c r="M71" s="57"/>
      <c r="N71" s="57"/>
    </row>
    <row r="72" spans="1:14" ht="18" x14ac:dyDescent="0.2">
      <c r="A72" s="6"/>
      <c r="B72" s="16"/>
      <c r="C72" s="16"/>
      <c r="D72" s="16"/>
      <c r="E72" s="16"/>
      <c r="F72" s="16"/>
      <c r="G72" s="16"/>
      <c r="H72" s="16"/>
      <c r="I72" s="16"/>
      <c r="J72" s="16"/>
      <c r="K72" s="57"/>
      <c r="L72" s="57"/>
      <c r="M72" s="57"/>
      <c r="N72" s="57"/>
    </row>
    <row r="73" spans="1:14" ht="18" x14ac:dyDescent="0.2">
      <c r="A73" s="6"/>
      <c r="B73" s="16"/>
      <c r="C73" s="16"/>
      <c r="D73" s="16"/>
      <c r="E73" s="16"/>
      <c r="F73" s="16"/>
      <c r="G73" s="16"/>
      <c r="H73" s="16"/>
      <c r="I73" s="16"/>
      <c r="J73" s="16"/>
      <c r="K73" s="57"/>
      <c r="L73" s="57"/>
      <c r="M73" s="57"/>
      <c r="N73" s="57"/>
    </row>
    <row r="74" spans="1:14" ht="18" x14ac:dyDescent="0.2">
      <c r="A74" s="6"/>
      <c r="B74" s="16"/>
      <c r="C74" s="16"/>
      <c r="D74" s="16"/>
      <c r="E74" s="16"/>
      <c r="F74" s="16"/>
      <c r="G74" s="16"/>
      <c r="H74" s="16"/>
      <c r="I74" s="16"/>
      <c r="J74" s="16"/>
      <c r="K74" s="57"/>
      <c r="L74" s="57"/>
      <c r="M74" s="57"/>
      <c r="N74" s="57"/>
    </row>
    <row r="75" spans="1:14" ht="18" x14ac:dyDescent="0.2">
      <c r="A75" s="6"/>
      <c r="B75" s="16"/>
      <c r="C75" s="16"/>
      <c r="D75" s="16"/>
      <c r="E75" s="16"/>
      <c r="F75" s="16"/>
      <c r="G75" s="16"/>
      <c r="H75" s="16"/>
      <c r="I75" s="16"/>
      <c r="J75" s="16"/>
      <c r="K75" s="57"/>
      <c r="L75" s="57"/>
      <c r="M75" s="57"/>
      <c r="N75" s="57"/>
    </row>
    <row r="76" spans="1:14" ht="18" x14ac:dyDescent="0.2">
      <c r="A76" s="6"/>
      <c r="B76" s="16"/>
      <c r="C76" s="16"/>
      <c r="D76" s="16"/>
      <c r="E76" s="16"/>
      <c r="F76" s="16"/>
      <c r="G76" s="16"/>
      <c r="H76" s="16"/>
      <c r="I76" s="16"/>
      <c r="J76" s="16"/>
      <c r="K76" s="57"/>
      <c r="L76" s="57"/>
      <c r="M76" s="57"/>
      <c r="N76" s="57"/>
    </row>
    <row r="77" spans="1:14" ht="18" x14ac:dyDescent="0.2">
      <c r="A77" s="6"/>
      <c r="B77" s="16"/>
      <c r="C77" s="16"/>
      <c r="D77" s="16"/>
      <c r="E77" s="16"/>
      <c r="F77" s="16"/>
      <c r="G77" s="16"/>
      <c r="H77" s="16"/>
      <c r="I77" s="16"/>
      <c r="J77" s="16"/>
      <c r="K77" s="57"/>
      <c r="L77" s="57"/>
      <c r="M77" s="57"/>
      <c r="N77" s="57"/>
    </row>
    <row r="78" spans="1:14" ht="18" x14ac:dyDescent="0.2">
      <c r="A78" s="6"/>
      <c r="B78" s="16"/>
      <c r="C78" s="16"/>
      <c r="D78" s="16"/>
      <c r="E78" s="16"/>
      <c r="F78" s="16"/>
      <c r="G78" s="16"/>
      <c r="H78" s="16"/>
      <c r="I78" s="16"/>
      <c r="J78" s="16"/>
      <c r="K78" s="57"/>
      <c r="L78" s="57"/>
      <c r="M78" s="57"/>
      <c r="N78" s="57"/>
    </row>
    <row r="79" spans="1:14" ht="18" x14ac:dyDescent="0.2">
      <c r="A79" s="6"/>
      <c r="B79" s="16"/>
      <c r="C79" s="16"/>
      <c r="D79" s="16"/>
      <c r="E79" s="16"/>
      <c r="F79" s="16"/>
      <c r="G79" s="16"/>
      <c r="H79" s="16"/>
      <c r="I79" s="16"/>
      <c r="J79" s="16"/>
      <c r="K79" s="57"/>
      <c r="L79" s="57"/>
      <c r="M79" s="57"/>
      <c r="N79" s="57"/>
    </row>
    <row r="80" spans="1:14" ht="18" x14ac:dyDescent="0.2">
      <c r="A80" s="6"/>
      <c r="B80" s="16"/>
      <c r="C80" s="16"/>
      <c r="D80" s="16"/>
      <c r="E80" s="16"/>
      <c r="F80" s="16"/>
      <c r="G80" s="16"/>
      <c r="H80" s="16"/>
      <c r="I80" s="16"/>
      <c r="J80" s="16"/>
      <c r="K80" s="57"/>
      <c r="L80" s="57"/>
      <c r="M80" s="57"/>
      <c r="N80" s="57"/>
    </row>
    <row r="81" spans="1:14" ht="18" x14ac:dyDescent="0.2">
      <c r="A81" s="6"/>
      <c r="B81" s="16"/>
      <c r="C81" s="16"/>
      <c r="D81" s="16"/>
      <c r="E81" s="16"/>
      <c r="F81" s="16"/>
      <c r="G81" s="16"/>
      <c r="H81" s="16"/>
      <c r="I81" s="16"/>
      <c r="J81" s="16"/>
      <c r="K81" s="57"/>
      <c r="L81" s="57"/>
      <c r="M81" s="57"/>
      <c r="N81" s="57"/>
    </row>
    <row r="82" spans="1:14" ht="18" x14ac:dyDescent="0.2">
      <c r="A82" s="6"/>
      <c r="B82" s="16"/>
      <c r="C82" s="16"/>
      <c r="D82" s="16"/>
      <c r="E82" s="16"/>
      <c r="F82" s="16"/>
      <c r="G82" s="16"/>
      <c r="H82" s="16"/>
      <c r="I82" s="16"/>
      <c r="J82" s="16"/>
      <c r="K82" s="57"/>
      <c r="L82" s="57"/>
      <c r="M82" s="57"/>
      <c r="N82" s="57"/>
    </row>
    <row r="83" spans="1:14" ht="18" x14ac:dyDescent="0.2">
      <c r="A83" s="6"/>
      <c r="B83" s="16"/>
      <c r="C83" s="16"/>
      <c r="D83" s="16"/>
      <c r="E83" s="16"/>
      <c r="F83" s="16"/>
      <c r="G83" s="16"/>
      <c r="H83" s="16"/>
      <c r="I83" s="16"/>
      <c r="J83" s="16"/>
      <c r="K83" s="57"/>
      <c r="L83" s="57"/>
      <c r="M83" s="57"/>
      <c r="N83" s="57"/>
    </row>
    <row r="84" spans="1:14" ht="18" x14ac:dyDescent="0.2">
      <c r="A84" s="6"/>
      <c r="B84" s="16"/>
      <c r="C84" s="16"/>
      <c r="D84" s="16"/>
      <c r="E84" s="16"/>
      <c r="F84" s="16"/>
      <c r="G84" s="16"/>
      <c r="H84" s="16"/>
      <c r="I84" s="16"/>
      <c r="J84" s="16"/>
      <c r="K84" s="57"/>
      <c r="L84" s="57"/>
      <c r="M84" s="57"/>
      <c r="N84" s="57"/>
    </row>
    <row r="85" spans="1:14" ht="18" x14ac:dyDescent="0.2">
      <c r="A85" s="6"/>
      <c r="B85" s="16"/>
      <c r="C85" s="16"/>
      <c r="D85" s="16"/>
      <c r="E85" s="16"/>
      <c r="F85" s="16"/>
      <c r="G85" s="16"/>
      <c r="H85" s="16"/>
      <c r="I85" s="16"/>
      <c r="J85" s="16"/>
      <c r="K85" s="57"/>
      <c r="L85" s="57"/>
      <c r="M85" s="57"/>
      <c r="N85" s="57"/>
    </row>
    <row r="86" spans="1:14" ht="18" x14ac:dyDescent="0.2">
      <c r="A86" s="6"/>
      <c r="B86" s="16"/>
      <c r="C86" s="16"/>
      <c r="D86" s="16"/>
      <c r="E86" s="16"/>
      <c r="F86" s="16"/>
      <c r="G86" s="16"/>
      <c r="H86" s="16"/>
      <c r="I86" s="16"/>
      <c r="J86" s="16"/>
      <c r="K86" s="57"/>
      <c r="L86" s="57"/>
      <c r="M86" s="57"/>
      <c r="N86" s="57"/>
    </row>
    <row r="87" spans="1:14" ht="18" x14ac:dyDescent="0.2">
      <c r="A87" s="6"/>
      <c r="B87" s="16"/>
      <c r="C87" s="16"/>
      <c r="D87" s="16"/>
      <c r="E87" s="16"/>
      <c r="F87" s="16"/>
      <c r="G87" s="16"/>
      <c r="H87" s="16"/>
      <c r="I87" s="16"/>
      <c r="J87" s="16"/>
      <c r="K87" s="57"/>
      <c r="L87" s="57"/>
      <c r="M87" s="57"/>
      <c r="N87" s="57"/>
    </row>
    <row r="88" spans="1:14" ht="18" x14ac:dyDescent="0.2">
      <c r="A88" s="6"/>
      <c r="B88" s="16"/>
      <c r="C88" s="16"/>
      <c r="D88" s="16"/>
      <c r="E88" s="16"/>
      <c r="F88" s="16"/>
      <c r="G88" s="16"/>
      <c r="H88" s="16"/>
      <c r="I88" s="16"/>
      <c r="J88" s="16"/>
      <c r="K88" s="57"/>
      <c r="L88" s="57"/>
      <c r="M88" s="57"/>
      <c r="N88" s="57"/>
    </row>
    <row r="89" spans="1:14" ht="18" x14ac:dyDescent="0.2">
      <c r="A89" s="6"/>
      <c r="B89" s="16"/>
      <c r="C89" s="16"/>
      <c r="D89" s="16"/>
      <c r="E89" s="16"/>
      <c r="F89" s="16"/>
      <c r="G89" s="16"/>
      <c r="H89" s="16"/>
      <c r="I89" s="16"/>
      <c r="J89" s="16"/>
      <c r="K89" s="57"/>
      <c r="L89" s="57"/>
      <c r="M89" s="57"/>
      <c r="N89" s="57"/>
    </row>
    <row r="90" spans="1:14" ht="18" x14ac:dyDescent="0.2">
      <c r="A90" s="6"/>
      <c r="B90" s="16"/>
      <c r="C90" s="16"/>
      <c r="D90" s="16"/>
      <c r="E90" s="16"/>
      <c r="F90" s="16"/>
      <c r="G90" s="16"/>
      <c r="H90" s="16"/>
      <c r="I90" s="16"/>
      <c r="J90" s="16"/>
      <c r="K90" s="57"/>
      <c r="L90" s="57"/>
      <c r="M90" s="57"/>
      <c r="N90" s="57"/>
    </row>
    <row r="91" spans="1:14" ht="18" x14ac:dyDescent="0.2">
      <c r="A91" s="6"/>
      <c r="B91" s="16"/>
      <c r="C91" s="16"/>
      <c r="D91" s="16"/>
      <c r="E91" s="16"/>
      <c r="F91" s="16"/>
      <c r="G91" s="16"/>
      <c r="H91" s="16"/>
      <c r="I91" s="16"/>
      <c r="J91" s="16"/>
      <c r="K91" s="57"/>
      <c r="L91" s="57"/>
      <c r="M91" s="57"/>
      <c r="N91" s="57"/>
    </row>
    <row r="92" spans="1:14" ht="18" x14ac:dyDescent="0.2">
      <c r="A92" s="6"/>
      <c r="B92" s="16"/>
      <c r="C92" s="16"/>
      <c r="D92" s="16"/>
      <c r="E92" s="16"/>
      <c r="F92" s="16"/>
      <c r="G92" s="16"/>
      <c r="H92" s="16"/>
      <c r="I92" s="16"/>
      <c r="J92" s="16"/>
      <c r="K92" s="57"/>
      <c r="L92" s="57"/>
      <c r="M92" s="57"/>
      <c r="N92" s="57"/>
    </row>
    <row r="93" spans="1:14" ht="18" x14ac:dyDescent="0.2">
      <c r="A93" s="6"/>
      <c r="B93" s="16"/>
      <c r="C93" s="16"/>
      <c r="D93" s="16"/>
      <c r="E93" s="16"/>
      <c r="F93" s="16"/>
      <c r="G93" s="16"/>
      <c r="H93" s="16"/>
      <c r="I93" s="16"/>
      <c r="J93" s="16"/>
      <c r="K93" s="57"/>
      <c r="L93" s="57"/>
      <c r="M93" s="57"/>
      <c r="N93" s="57"/>
    </row>
    <row r="94" spans="1:14" ht="18" x14ac:dyDescent="0.2">
      <c r="A94" s="6"/>
      <c r="B94" s="16"/>
      <c r="C94" s="16"/>
      <c r="D94" s="16"/>
      <c r="E94" s="16"/>
      <c r="F94" s="16"/>
      <c r="G94" s="16"/>
      <c r="H94" s="16"/>
      <c r="I94" s="16"/>
      <c r="J94" s="16"/>
      <c r="K94" s="57"/>
      <c r="L94" s="57"/>
      <c r="M94" s="57"/>
      <c r="N94" s="57"/>
    </row>
    <row r="95" spans="1:14" ht="18" x14ac:dyDescent="0.2">
      <c r="A95" s="6"/>
      <c r="B95" s="16"/>
      <c r="C95" s="16"/>
      <c r="D95" s="16"/>
      <c r="E95" s="16"/>
      <c r="F95" s="16"/>
      <c r="G95" s="16"/>
      <c r="H95" s="16"/>
      <c r="I95" s="16"/>
      <c r="J95" s="16"/>
      <c r="K95" s="57"/>
      <c r="L95" s="57"/>
      <c r="M95" s="57"/>
      <c r="N95" s="57"/>
    </row>
    <row r="96" spans="1:14" ht="18" x14ac:dyDescent="0.2">
      <c r="A96" s="6"/>
      <c r="B96" s="16"/>
      <c r="C96" s="16"/>
      <c r="D96" s="16"/>
      <c r="E96" s="16"/>
      <c r="F96" s="16"/>
      <c r="G96" s="16"/>
      <c r="H96" s="16"/>
      <c r="I96" s="16"/>
      <c r="J96" s="16"/>
      <c r="K96" s="57"/>
      <c r="L96" s="57"/>
      <c r="M96" s="57"/>
      <c r="N96" s="57"/>
    </row>
    <row r="97" spans="1:14" ht="18" x14ac:dyDescent="0.2">
      <c r="A97" s="6"/>
      <c r="B97" s="16"/>
      <c r="C97" s="16"/>
      <c r="D97" s="16"/>
      <c r="E97" s="16"/>
      <c r="F97" s="16"/>
      <c r="G97" s="16"/>
      <c r="H97" s="16"/>
      <c r="I97" s="16"/>
      <c r="J97" s="16"/>
      <c r="K97" s="57"/>
      <c r="L97" s="57"/>
      <c r="M97" s="57"/>
      <c r="N97" s="57"/>
    </row>
    <row r="98" spans="1:14" ht="18" x14ac:dyDescent="0.2">
      <c r="A98" s="6"/>
      <c r="B98" s="16"/>
      <c r="C98" s="16"/>
      <c r="D98" s="16"/>
      <c r="E98" s="16"/>
      <c r="F98" s="16"/>
      <c r="G98" s="16"/>
      <c r="H98" s="16"/>
      <c r="I98" s="16"/>
      <c r="J98" s="16"/>
      <c r="K98" s="57"/>
      <c r="L98" s="57"/>
      <c r="M98" s="57"/>
      <c r="N98" s="57"/>
    </row>
    <row r="99" spans="1:14" ht="18" x14ac:dyDescent="0.2">
      <c r="A99" s="6"/>
      <c r="B99" s="16"/>
      <c r="C99" s="16"/>
      <c r="D99" s="16"/>
      <c r="E99" s="16"/>
      <c r="F99" s="16"/>
      <c r="G99" s="16"/>
      <c r="H99" s="16"/>
      <c r="I99" s="16"/>
      <c r="J99" s="16"/>
      <c r="K99" s="57"/>
      <c r="L99" s="57"/>
      <c r="M99" s="57"/>
      <c r="N99" s="57"/>
    </row>
    <row r="100" spans="1:14" ht="18" x14ac:dyDescent="0.2">
      <c r="A100" s="6"/>
      <c r="B100" s="16"/>
      <c r="C100" s="16"/>
      <c r="D100" s="16"/>
      <c r="E100" s="16"/>
      <c r="F100" s="16"/>
      <c r="G100" s="16"/>
      <c r="H100" s="16"/>
      <c r="I100" s="16"/>
      <c r="J100" s="16"/>
      <c r="K100" s="57"/>
      <c r="L100" s="57"/>
      <c r="M100" s="57"/>
      <c r="N100" s="57"/>
    </row>
    <row r="101" spans="1:14" ht="18" x14ac:dyDescent="0.2">
      <c r="A101" s="6"/>
      <c r="B101" s="16"/>
      <c r="C101" s="16"/>
      <c r="D101" s="16"/>
      <c r="E101" s="16"/>
      <c r="F101" s="16"/>
      <c r="G101" s="16"/>
      <c r="H101" s="16"/>
      <c r="I101" s="16"/>
      <c r="J101" s="16"/>
      <c r="K101" s="57"/>
      <c r="L101" s="57"/>
      <c r="M101" s="57"/>
      <c r="N101" s="57"/>
    </row>
    <row r="102" spans="1:14" ht="18" x14ac:dyDescent="0.2">
      <c r="A102" s="6"/>
      <c r="B102" s="16"/>
      <c r="C102" s="16"/>
      <c r="D102" s="16"/>
      <c r="E102" s="16"/>
      <c r="F102" s="16"/>
      <c r="G102" s="16"/>
      <c r="H102" s="16"/>
      <c r="I102" s="16"/>
      <c r="J102" s="16"/>
      <c r="K102" s="57"/>
      <c r="L102" s="57"/>
      <c r="M102" s="57"/>
      <c r="N102" s="57"/>
    </row>
    <row r="103" spans="1:14" ht="18" x14ac:dyDescent="0.2">
      <c r="A103" s="6"/>
      <c r="B103" s="16"/>
      <c r="C103" s="16"/>
      <c r="D103" s="16"/>
      <c r="E103" s="16"/>
      <c r="F103" s="16"/>
      <c r="G103" s="16"/>
      <c r="H103" s="16"/>
      <c r="I103" s="16"/>
      <c r="J103" s="16"/>
      <c r="K103" s="57"/>
      <c r="L103" s="57"/>
      <c r="M103" s="57"/>
      <c r="N103" s="57"/>
    </row>
    <row r="104" spans="1:14" ht="18" x14ac:dyDescent="0.2">
      <c r="A104" s="6"/>
      <c r="B104" s="16"/>
      <c r="C104" s="16"/>
      <c r="D104" s="16"/>
      <c r="E104" s="16"/>
      <c r="F104" s="16"/>
      <c r="G104" s="16"/>
      <c r="H104" s="16"/>
      <c r="I104" s="16"/>
      <c r="J104" s="16"/>
      <c r="K104" s="57"/>
      <c r="L104" s="57"/>
      <c r="M104" s="57"/>
      <c r="N104" s="57"/>
    </row>
    <row r="105" spans="1:14" ht="18" x14ac:dyDescent="0.2">
      <c r="A105" s="6"/>
      <c r="B105" s="16"/>
      <c r="C105" s="16"/>
      <c r="D105" s="16"/>
      <c r="E105" s="16"/>
      <c r="F105" s="16"/>
      <c r="G105" s="16"/>
      <c r="H105" s="16"/>
      <c r="I105" s="16"/>
      <c r="J105" s="16"/>
      <c r="K105" s="57"/>
      <c r="L105" s="57"/>
      <c r="M105" s="57"/>
      <c r="N105" s="57"/>
    </row>
    <row r="106" spans="1:14" ht="18" x14ac:dyDescent="0.2">
      <c r="A106" s="6"/>
      <c r="B106" s="16"/>
      <c r="C106" s="16"/>
      <c r="D106" s="16"/>
      <c r="E106" s="16"/>
      <c r="F106" s="16"/>
      <c r="G106" s="16"/>
      <c r="H106" s="16"/>
      <c r="I106" s="16"/>
      <c r="J106" s="16"/>
      <c r="K106" s="57"/>
      <c r="L106" s="57"/>
      <c r="M106" s="57"/>
      <c r="N106" s="57"/>
    </row>
    <row r="107" spans="1:14" ht="18" x14ac:dyDescent="0.2">
      <c r="A107" s="6"/>
      <c r="B107" s="16"/>
      <c r="C107" s="16"/>
      <c r="D107" s="16"/>
      <c r="E107" s="16"/>
      <c r="F107" s="16"/>
      <c r="G107" s="16"/>
      <c r="H107" s="16"/>
      <c r="I107" s="16"/>
      <c r="J107" s="16"/>
      <c r="K107" s="57"/>
      <c r="L107" s="57"/>
      <c r="M107" s="57"/>
      <c r="N107" s="57"/>
    </row>
    <row r="108" spans="1:14" ht="18" x14ac:dyDescent="0.2">
      <c r="A108" s="6"/>
      <c r="B108" s="16"/>
      <c r="C108" s="16"/>
      <c r="D108" s="16"/>
      <c r="E108" s="16"/>
      <c r="F108" s="16"/>
      <c r="G108" s="16"/>
      <c r="H108" s="16"/>
      <c r="I108" s="16"/>
      <c r="J108" s="16"/>
      <c r="K108" s="57"/>
      <c r="L108" s="57"/>
      <c r="M108" s="57"/>
      <c r="N108" s="57"/>
    </row>
    <row r="109" spans="1:14" ht="18" x14ac:dyDescent="0.2">
      <c r="A109" s="6"/>
      <c r="B109" s="16"/>
      <c r="C109" s="16"/>
      <c r="D109" s="16"/>
      <c r="E109" s="16"/>
      <c r="F109" s="16"/>
      <c r="G109" s="16"/>
      <c r="H109" s="16"/>
      <c r="I109" s="16"/>
      <c r="J109" s="16"/>
      <c r="K109" s="57"/>
      <c r="L109" s="57"/>
      <c r="M109" s="57"/>
      <c r="N109" s="57"/>
    </row>
    <row r="110" spans="1:14" ht="18" x14ac:dyDescent="0.2">
      <c r="A110" s="6"/>
      <c r="B110" s="16"/>
      <c r="C110" s="16"/>
      <c r="D110" s="16"/>
      <c r="E110" s="16"/>
      <c r="F110" s="16"/>
      <c r="G110" s="16"/>
      <c r="H110" s="16"/>
      <c r="I110" s="16"/>
      <c r="J110" s="16"/>
      <c r="K110" s="57"/>
      <c r="L110" s="57"/>
      <c r="M110" s="57"/>
      <c r="N110" s="57"/>
    </row>
    <row r="111" spans="1:14" ht="18" x14ac:dyDescent="0.2">
      <c r="A111" s="6"/>
      <c r="B111" s="16"/>
      <c r="C111" s="16"/>
      <c r="D111" s="16"/>
      <c r="E111" s="16"/>
      <c r="F111" s="16"/>
      <c r="G111" s="16"/>
      <c r="H111" s="16"/>
      <c r="I111" s="16"/>
      <c r="J111" s="16"/>
      <c r="K111" s="57"/>
      <c r="L111" s="57"/>
      <c r="M111" s="57"/>
      <c r="N111" s="57"/>
    </row>
    <row r="112" spans="1:14" ht="18" x14ac:dyDescent="0.2">
      <c r="A112" s="6"/>
      <c r="B112" s="16"/>
      <c r="C112" s="16"/>
      <c r="D112" s="16"/>
      <c r="E112" s="16"/>
      <c r="F112" s="16"/>
      <c r="G112" s="16"/>
      <c r="H112" s="16"/>
      <c r="I112" s="16"/>
      <c r="J112" s="16"/>
      <c r="K112" s="57"/>
      <c r="L112" s="57"/>
      <c r="M112" s="57"/>
      <c r="N112" s="57"/>
    </row>
    <row r="113" spans="1:14" ht="18" x14ac:dyDescent="0.2">
      <c r="A113" s="6"/>
      <c r="B113" s="16"/>
      <c r="C113" s="16"/>
      <c r="D113" s="16"/>
      <c r="E113" s="16"/>
      <c r="F113" s="16"/>
      <c r="G113" s="16"/>
      <c r="H113" s="16"/>
      <c r="I113" s="16"/>
      <c r="J113" s="16"/>
      <c r="K113" s="57"/>
      <c r="L113" s="57"/>
      <c r="M113" s="57"/>
      <c r="N113" s="57"/>
    </row>
    <row r="114" spans="1:14" ht="18" x14ac:dyDescent="0.2">
      <c r="A114" s="6"/>
      <c r="B114" s="16"/>
      <c r="C114" s="16"/>
      <c r="D114" s="16"/>
      <c r="E114" s="16"/>
      <c r="F114" s="16"/>
      <c r="G114" s="16"/>
      <c r="H114" s="16"/>
      <c r="I114" s="16"/>
      <c r="J114" s="16"/>
      <c r="K114" s="57"/>
      <c r="L114" s="57"/>
      <c r="M114" s="57"/>
      <c r="N114" s="57"/>
    </row>
    <row r="115" spans="1:14" ht="18" x14ac:dyDescent="0.2">
      <c r="A115" s="6"/>
      <c r="B115" s="16"/>
      <c r="C115" s="16"/>
      <c r="D115" s="16"/>
      <c r="E115" s="16"/>
      <c r="F115" s="16"/>
      <c r="G115" s="16"/>
      <c r="H115" s="16"/>
      <c r="I115" s="16"/>
      <c r="J115" s="16"/>
      <c r="K115" s="57"/>
      <c r="L115" s="57"/>
      <c r="M115" s="57"/>
      <c r="N115" s="57"/>
    </row>
    <row r="116" spans="1:14" ht="18" x14ac:dyDescent="0.2">
      <c r="A116" s="6"/>
      <c r="B116" s="16"/>
      <c r="C116" s="16"/>
      <c r="D116" s="16"/>
      <c r="E116" s="16"/>
      <c r="F116" s="16"/>
      <c r="G116" s="16"/>
      <c r="H116" s="16"/>
      <c r="I116" s="16"/>
      <c r="J116" s="16"/>
      <c r="K116" s="57"/>
      <c r="L116" s="57"/>
      <c r="M116" s="57"/>
      <c r="N116" s="57"/>
    </row>
    <row r="117" spans="1:14" ht="18" x14ac:dyDescent="0.2">
      <c r="A117" s="6"/>
      <c r="B117" s="16"/>
      <c r="C117" s="16"/>
      <c r="D117" s="16"/>
      <c r="E117" s="16"/>
      <c r="F117" s="16"/>
      <c r="G117" s="16"/>
      <c r="H117" s="16"/>
      <c r="I117" s="16"/>
      <c r="J117" s="16"/>
      <c r="K117" s="57"/>
      <c r="L117" s="57"/>
      <c r="M117" s="57"/>
      <c r="N117" s="57"/>
    </row>
    <row r="118" spans="1:14" ht="18" x14ac:dyDescent="0.2">
      <c r="A118" s="6"/>
      <c r="B118" s="16"/>
      <c r="C118" s="16"/>
      <c r="D118" s="16"/>
      <c r="E118" s="16"/>
      <c r="F118" s="16"/>
      <c r="G118" s="16"/>
      <c r="H118" s="16"/>
      <c r="I118" s="16"/>
      <c r="J118" s="16"/>
      <c r="K118" s="57"/>
      <c r="L118" s="57"/>
      <c r="M118" s="57"/>
      <c r="N118" s="57"/>
    </row>
    <row r="119" spans="1:14" ht="18" x14ac:dyDescent="0.2">
      <c r="A119" s="6"/>
      <c r="B119" s="16"/>
      <c r="C119" s="16"/>
      <c r="D119" s="16"/>
      <c r="E119" s="16"/>
      <c r="F119" s="16"/>
      <c r="G119" s="16"/>
      <c r="H119" s="16"/>
      <c r="I119" s="16"/>
      <c r="J119" s="16"/>
      <c r="K119" s="57"/>
      <c r="L119" s="57"/>
      <c r="M119" s="57"/>
      <c r="N119" s="57"/>
    </row>
    <row r="120" spans="1:14" ht="18" x14ac:dyDescent="0.2">
      <c r="A120" s="6"/>
      <c r="B120" s="16"/>
      <c r="C120" s="16"/>
      <c r="D120" s="16"/>
      <c r="E120" s="16"/>
      <c r="F120" s="16"/>
      <c r="G120" s="16"/>
      <c r="H120" s="16"/>
      <c r="I120" s="16"/>
      <c r="J120" s="16"/>
      <c r="K120" s="57"/>
      <c r="L120" s="57"/>
      <c r="M120" s="57"/>
      <c r="N120" s="57"/>
    </row>
    <row r="121" spans="1:14" ht="18" x14ac:dyDescent="0.2">
      <c r="A121" s="6"/>
      <c r="B121" s="16"/>
      <c r="C121" s="16"/>
      <c r="D121" s="16"/>
      <c r="E121" s="16"/>
      <c r="F121" s="16"/>
      <c r="G121" s="16"/>
      <c r="H121" s="16"/>
      <c r="I121" s="16"/>
      <c r="J121" s="16"/>
      <c r="K121" s="57"/>
      <c r="L121" s="57"/>
      <c r="M121" s="57"/>
      <c r="N121" s="57"/>
    </row>
    <row r="122" spans="1:14" ht="18" x14ac:dyDescent="0.2">
      <c r="A122" s="6"/>
      <c r="B122" s="16"/>
      <c r="C122" s="16"/>
      <c r="D122" s="16"/>
      <c r="E122" s="16"/>
      <c r="F122" s="16"/>
      <c r="G122" s="16"/>
      <c r="H122" s="16"/>
      <c r="I122" s="16"/>
      <c r="J122" s="16"/>
      <c r="K122" s="57"/>
      <c r="L122" s="57"/>
      <c r="M122" s="57"/>
      <c r="N122" s="57"/>
    </row>
    <row r="123" spans="1:14" ht="18" x14ac:dyDescent="0.2">
      <c r="A123" s="6"/>
      <c r="B123" s="16"/>
      <c r="C123" s="16"/>
      <c r="D123" s="16"/>
      <c r="E123" s="16"/>
      <c r="F123" s="16"/>
      <c r="G123" s="16"/>
      <c r="H123" s="16"/>
      <c r="I123" s="16"/>
      <c r="J123" s="16"/>
      <c r="K123" s="57"/>
      <c r="L123" s="57"/>
      <c r="M123" s="57"/>
      <c r="N123" s="57"/>
    </row>
    <row r="124" spans="1:14" ht="18" x14ac:dyDescent="0.2">
      <c r="A124" s="6"/>
      <c r="B124" s="16"/>
      <c r="C124" s="16"/>
      <c r="D124" s="16"/>
      <c r="E124" s="16"/>
      <c r="F124" s="16"/>
      <c r="G124" s="16"/>
      <c r="H124" s="16"/>
      <c r="I124" s="16"/>
      <c r="J124" s="16"/>
      <c r="K124" s="57"/>
      <c r="L124" s="57"/>
      <c r="M124" s="57"/>
      <c r="N124" s="57"/>
    </row>
    <row r="125" spans="1:14" ht="18" x14ac:dyDescent="0.2">
      <c r="A125" s="6"/>
      <c r="B125" s="16"/>
      <c r="C125" s="16"/>
      <c r="D125" s="16"/>
      <c r="E125" s="16"/>
      <c r="F125" s="16"/>
      <c r="G125" s="16"/>
      <c r="H125" s="16"/>
      <c r="I125" s="16"/>
      <c r="J125" s="16"/>
      <c r="K125" s="57"/>
      <c r="L125" s="57"/>
      <c r="M125" s="57"/>
      <c r="N125" s="57"/>
    </row>
    <row r="126" spans="1:14" ht="18" x14ac:dyDescent="0.2">
      <c r="A126" s="6"/>
      <c r="B126" s="16"/>
      <c r="C126" s="16"/>
      <c r="D126" s="16"/>
      <c r="E126" s="16"/>
      <c r="F126" s="16"/>
      <c r="G126" s="16"/>
      <c r="H126" s="16"/>
      <c r="I126" s="16"/>
      <c r="J126" s="16"/>
      <c r="K126" s="57"/>
      <c r="L126" s="57"/>
      <c r="M126" s="57"/>
      <c r="N126" s="57"/>
    </row>
    <row r="127" spans="1:14" ht="18" x14ac:dyDescent="0.2">
      <c r="A127" s="6"/>
      <c r="B127" s="16"/>
      <c r="C127" s="16"/>
      <c r="D127" s="16"/>
      <c r="E127" s="16"/>
      <c r="F127" s="16"/>
      <c r="G127" s="16"/>
      <c r="H127" s="16"/>
      <c r="I127" s="16"/>
      <c r="J127" s="16"/>
      <c r="K127" s="57"/>
      <c r="L127" s="57"/>
      <c r="M127" s="57"/>
      <c r="N127" s="57"/>
    </row>
    <row r="128" spans="1:14" ht="18" x14ac:dyDescent="0.2">
      <c r="A128" s="6"/>
      <c r="B128" s="16"/>
      <c r="C128" s="16"/>
      <c r="D128" s="16"/>
      <c r="E128" s="16"/>
      <c r="F128" s="16"/>
      <c r="G128" s="16"/>
      <c r="H128" s="16"/>
      <c r="I128" s="16"/>
      <c r="J128" s="16"/>
      <c r="K128" s="57"/>
      <c r="L128" s="57"/>
      <c r="M128" s="57"/>
      <c r="N128" s="57"/>
    </row>
    <row r="129" spans="1:14" ht="18" x14ac:dyDescent="0.2">
      <c r="A129" s="6"/>
      <c r="B129" s="16"/>
      <c r="C129" s="16"/>
      <c r="D129" s="16"/>
      <c r="E129" s="16"/>
      <c r="F129" s="16"/>
      <c r="G129" s="16"/>
      <c r="H129" s="16"/>
      <c r="I129" s="16"/>
      <c r="J129" s="16"/>
      <c r="K129" s="57"/>
      <c r="L129" s="57"/>
      <c r="M129" s="57"/>
      <c r="N129" s="57"/>
    </row>
    <row r="130" spans="1:14" ht="18" x14ac:dyDescent="0.2">
      <c r="A130" s="6"/>
      <c r="B130" s="16"/>
      <c r="C130" s="16"/>
      <c r="D130" s="16"/>
      <c r="E130" s="16"/>
      <c r="F130" s="16"/>
      <c r="G130" s="16"/>
      <c r="H130" s="16"/>
      <c r="I130" s="16"/>
      <c r="J130" s="16"/>
      <c r="K130" s="57"/>
      <c r="L130" s="57"/>
      <c r="M130" s="57"/>
      <c r="N130" s="57"/>
    </row>
    <row r="131" spans="1:14" ht="18" x14ac:dyDescent="0.2">
      <c r="A131" s="6"/>
      <c r="B131" s="16"/>
      <c r="C131" s="16"/>
      <c r="D131" s="16"/>
      <c r="E131" s="16"/>
      <c r="F131" s="16"/>
      <c r="G131" s="16"/>
      <c r="H131" s="16"/>
      <c r="I131" s="16"/>
      <c r="J131" s="16"/>
      <c r="K131" s="57"/>
      <c r="L131" s="57"/>
      <c r="M131" s="57"/>
      <c r="N131" s="57"/>
    </row>
    <row r="132" spans="1:14" ht="18" x14ac:dyDescent="0.2">
      <c r="A132" s="6"/>
      <c r="B132" s="16"/>
      <c r="C132" s="16"/>
      <c r="D132" s="16"/>
      <c r="E132" s="16"/>
      <c r="F132" s="16"/>
      <c r="G132" s="16"/>
      <c r="H132" s="16"/>
      <c r="I132" s="16"/>
      <c r="J132" s="16"/>
      <c r="K132" s="57"/>
      <c r="L132" s="57"/>
      <c r="M132" s="57"/>
      <c r="N132" s="57"/>
    </row>
    <row r="133" spans="1:14" ht="18" x14ac:dyDescent="0.2">
      <c r="A133" s="6"/>
      <c r="B133" s="16"/>
      <c r="C133" s="16"/>
      <c r="D133" s="16"/>
      <c r="E133" s="16"/>
      <c r="F133" s="16"/>
      <c r="G133" s="16"/>
      <c r="H133" s="16"/>
      <c r="I133" s="16"/>
      <c r="J133" s="16"/>
      <c r="K133" s="57"/>
      <c r="L133" s="57"/>
      <c r="M133" s="57"/>
      <c r="N133" s="57"/>
    </row>
    <row r="134" spans="1:14" ht="18" x14ac:dyDescent="0.2">
      <c r="A134" s="6"/>
      <c r="B134" s="16"/>
      <c r="C134" s="16"/>
      <c r="D134" s="16"/>
      <c r="E134" s="16"/>
      <c r="F134" s="16"/>
      <c r="G134" s="16"/>
      <c r="H134" s="16"/>
      <c r="I134" s="16"/>
      <c r="J134" s="16"/>
      <c r="K134" s="57"/>
      <c r="L134" s="57"/>
      <c r="M134" s="57"/>
      <c r="N134" s="57"/>
    </row>
    <row r="135" spans="1:14" ht="18" x14ac:dyDescent="0.2">
      <c r="A135" s="6"/>
      <c r="B135" s="16"/>
      <c r="C135" s="16"/>
      <c r="D135" s="16"/>
      <c r="E135" s="16"/>
      <c r="F135" s="16"/>
      <c r="G135" s="16"/>
      <c r="H135" s="16"/>
      <c r="I135" s="16"/>
      <c r="J135" s="16"/>
      <c r="K135" s="57"/>
      <c r="L135" s="57"/>
      <c r="M135" s="57"/>
      <c r="N135" s="57"/>
    </row>
    <row r="136" spans="1:14" ht="18" x14ac:dyDescent="0.2">
      <c r="A136" s="6"/>
      <c r="B136" s="16"/>
      <c r="C136" s="16"/>
      <c r="D136" s="16"/>
      <c r="E136" s="16"/>
      <c r="F136" s="16"/>
      <c r="G136" s="16"/>
      <c r="H136" s="16"/>
      <c r="I136" s="16"/>
      <c r="J136" s="16"/>
      <c r="K136" s="57"/>
      <c r="L136" s="57"/>
      <c r="M136" s="57"/>
      <c r="N136" s="57"/>
    </row>
    <row r="137" spans="1:14" ht="18" x14ac:dyDescent="0.2">
      <c r="A137" s="6"/>
      <c r="B137" s="16"/>
      <c r="C137" s="16"/>
      <c r="D137" s="16"/>
      <c r="E137" s="16"/>
      <c r="F137" s="16"/>
      <c r="G137" s="16"/>
      <c r="H137" s="16"/>
      <c r="I137" s="16"/>
      <c r="J137" s="16"/>
      <c r="K137" s="57"/>
      <c r="L137" s="57"/>
      <c r="M137" s="57"/>
      <c r="N137" s="57"/>
    </row>
    <row r="138" spans="1:14" ht="18" x14ac:dyDescent="0.2">
      <c r="A138" s="6"/>
      <c r="B138" s="16"/>
      <c r="C138" s="16"/>
      <c r="D138" s="16"/>
      <c r="E138" s="16"/>
      <c r="F138" s="16"/>
      <c r="G138" s="16"/>
      <c r="H138" s="16"/>
      <c r="I138" s="16"/>
      <c r="J138" s="16"/>
      <c r="K138" s="57"/>
      <c r="L138" s="57"/>
      <c r="M138" s="57"/>
      <c r="N138" s="57"/>
    </row>
    <row r="139" spans="1:14" ht="18" x14ac:dyDescent="0.2">
      <c r="A139" s="6"/>
      <c r="B139" s="16"/>
      <c r="C139" s="16"/>
      <c r="D139" s="16"/>
      <c r="E139" s="16"/>
      <c r="F139" s="16"/>
      <c r="G139" s="16"/>
      <c r="H139" s="16"/>
      <c r="I139" s="16"/>
      <c r="J139" s="16"/>
      <c r="K139" s="57"/>
      <c r="L139" s="57"/>
      <c r="M139" s="57"/>
      <c r="N139" s="57"/>
    </row>
    <row r="140" spans="1:14" ht="18" x14ac:dyDescent="0.2">
      <c r="A140" s="6"/>
      <c r="B140" s="16"/>
      <c r="C140" s="16"/>
      <c r="D140" s="16"/>
      <c r="E140" s="16"/>
      <c r="F140" s="16"/>
      <c r="G140" s="16"/>
      <c r="H140" s="16"/>
      <c r="I140" s="16"/>
      <c r="J140" s="16"/>
      <c r="K140" s="57"/>
      <c r="L140" s="57"/>
      <c r="M140" s="57"/>
      <c r="N140" s="57"/>
    </row>
    <row r="141" spans="1:14" ht="18" x14ac:dyDescent="0.2">
      <c r="A141" s="6"/>
      <c r="B141" s="16"/>
      <c r="C141" s="16"/>
      <c r="D141" s="16"/>
      <c r="E141" s="16"/>
      <c r="F141" s="16"/>
      <c r="G141" s="16"/>
      <c r="H141" s="16"/>
      <c r="I141" s="16"/>
      <c r="J141" s="16"/>
      <c r="K141" s="57"/>
      <c r="L141" s="57"/>
      <c r="M141" s="57"/>
      <c r="N141" s="57"/>
    </row>
    <row r="142" spans="1:14" ht="18" x14ac:dyDescent="0.2">
      <c r="A142" s="6"/>
      <c r="B142" s="16"/>
      <c r="C142" s="16"/>
      <c r="D142" s="16"/>
      <c r="E142" s="16"/>
      <c r="F142" s="16"/>
      <c r="G142" s="16"/>
      <c r="H142" s="16"/>
      <c r="I142" s="16"/>
      <c r="J142" s="16"/>
      <c r="K142" s="57"/>
      <c r="L142" s="57"/>
      <c r="M142" s="57"/>
      <c r="N142" s="57"/>
    </row>
    <row r="143" spans="1:14" ht="18" x14ac:dyDescent="0.2">
      <c r="A143" s="6"/>
      <c r="B143" s="16"/>
      <c r="C143" s="16"/>
      <c r="D143" s="16"/>
      <c r="E143" s="16"/>
      <c r="F143" s="16"/>
      <c r="G143" s="16"/>
      <c r="H143" s="16"/>
      <c r="I143" s="16"/>
      <c r="J143" s="16"/>
      <c r="K143" s="57"/>
      <c r="L143" s="57"/>
      <c r="M143" s="57"/>
      <c r="N143" s="57"/>
    </row>
    <row r="144" spans="1:14" ht="18" x14ac:dyDescent="0.2">
      <c r="A144" s="6"/>
      <c r="B144" s="16"/>
      <c r="C144" s="16"/>
      <c r="D144" s="16"/>
      <c r="E144" s="16"/>
      <c r="F144" s="16"/>
      <c r="G144" s="16"/>
      <c r="H144" s="16"/>
      <c r="I144" s="16"/>
      <c r="J144" s="16"/>
      <c r="K144" s="57"/>
      <c r="L144" s="57"/>
      <c r="M144" s="57"/>
      <c r="N144" s="57"/>
    </row>
    <row r="145" spans="1:14" ht="18" x14ac:dyDescent="0.2">
      <c r="A145" s="6"/>
      <c r="B145" s="16"/>
      <c r="C145" s="16"/>
      <c r="D145" s="16"/>
      <c r="E145" s="16"/>
      <c r="F145" s="16"/>
      <c r="G145" s="16"/>
      <c r="H145" s="16"/>
      <c r="I145" s="16"/>
      <c r="J145" s="16"/>
      <c r="K145" s="57"/>
      <c r="L145" s="57"/>
      <c r="M145" s="57"/>
      <c r="N145" s="57"/>
    </row>
    <row r="146" spans="1:14" ht="18" x14ac:dyDescent="0.2">
      <c r="A146" s="6"/>
      <c r="B146" s="16"/>
      <c r="C146" s="16"/>
      <c r="D146" s="16"/>
      <c r="E146" s="16"/>
      <c r="F146" s="16"/>
      <c r="G146" s="16"/>
      <c r="H146" s="16"/>
      <c r="I146" s="16"/>
      <c r="J146" s="16"/>
      <c r="K146" s="57"/>
      <c r="L146" s="57"/>
      <c r="M146" s="57"/>
      <c r="N146" s="57"/>
    </row>
    <row r="147" spans="1:14" ht="18" x14ac:dyDescent="0.2">
      <c r="A147" s="6"/>
      <c r="B147" s="16"/>
      <c r="C147" s="16"/>
      <c r="D147" s="16"/>
      <c r="E147" s="16"/>
      <c r="F147" s="16"/>
      <c r="G147" s="16"/>
      <c r="H147" s="16"/>
      <c r="I147" s="16"/>
      <c r="J147" s="16"/>
      <c r="K147" s="57"/>
      <c r="L147" s="57"/>
      <c r="M147" s="57"/>
      <c r="N147" s="57"/>
    </row>
    <row r="148" spans="1:14" ht="18" x14ac:dyDescent="0.2">
      <c r="A148" s="6"/>
      <c r="B148" s="16"/>
      <c r="C148" s="16"/>
      <c r="D148" s="16"/>
      <c r="E148" s="16"/>
      <c r="F148" s="16"/>
      <c r="G148" s="16"/>
      <c r="H148" s="16"/>
      <c r="I148" s="16"/>
      <c r="J148" s="16"/>
      <c r="K148" s="57"/>
      <c r="L148" s="57"/>
      <c r="M148" s="57"/>
      <c r="N148" s="57"/>
    </row>
    <row r="149" spans="1:14" ht="18" x14ac:dyDescent="0.2">
      <c r="A149" s="6"/>
      <c r="B149" s="16"/>
      <c r="C149" s="16"/>
      <c r="D149" s="16"/>
      <c r="E149" s="16"/>
      <c r="F149" s="16"/>
      <c r="G149" s="16"/>
      <c r="H149" s="16"/>
      <c r="I149" s="16"/>
      <c r="J149" s="16"/>
      <c r="K149" s="57"/>
      <c r="L149" s="57"/>
      <c r="M149" s="57"/>
      <c r="N149" s="57"/>
    </row>
    <row r="150" spans="1:14" ht="18" x14ac:dyDescent="0.2">
      <c r="A150" s="6"/>
      <c r="B150" s="16"/>
      <c r="C150" s="16"/>
      <c r="D150" s="16"/>
      <c r="E150" s="16"/>
      <c r="F150" s="16"/>
      <c r="G150" s="16"/>
      <c r="H150" s="16"/>
      <c r="I150" s="16"/>
      <c r="J150" s="16"/>
      <c r="K150" s="57"/>
      <c r="L150" s="57"/>
      <c r="M150" s="57"/>
      <c r="N150" s="57"/>
    </row>
    <row r="151" spans="1:14" ht="18" x14ac:dyDescent="0.2">
      <c r="A151" s="6"/>
      <c r="B151" s="16"/>
      <c r="C151" s="16"/>
      <c r="D151" s="16"/>
      <c r="E151" s="16"/>
      <c r="F151" s="16"/>
      <c r="G151" s="16"/>
      <c r="H151" s="16"/>
      <c r="I151" s="16"/>
      <c r="J151" s="16"/>
      <c r="K151" s="57"/>
      <c r="L151" s="57"/>
      <c r="M151" s="57"/>
      <c r="N151" s="57"/>
    </row>
    <row r="152" spans="1:14" ht="18" x14ac:dyDescent="0.2">
      <c r="A152" s="6"/>
      <c r="B152" s="16"/>
      <c r="C152" s="16"/>
      <c r="D152" s="16"/>
      <c r="E152" s="16"/>
      <c r="F152" s="16"/>
      <c r="G152" s="16"/>
      <c r="H152" s="16"/>
      <c r="I152" s="16"/>
      <c r="J152" s="16"/>
      <c r="K152" s="57"/>
      <c r="L152" s="57"/>
      <c r="M152" s="57"/>
      <c r="N152" s="57"/>
    </row>
    <row r="153" spans="1:14" ht="18" x14ac:dyDescent="0.2">
      <c r="A153" s="6"/>
      <c r="B153" s="16"/>
      <c r="C153" s="16"/>
      <c r="D153" s="16"/>
      <c r="E153" s="16"/>
      <c r="F153" s="16"/>
      <c r="G153" s="16"/>
      <c r="H153" s="16"/>
      <c r="I153" s="16"/>
      <c r="J153" s="16"/>
      <c r="K153" s="57"/>
      <c r="L153" s="57"/>
      <c r="M153" s="57"/>
      <c r="N153" s="57"/>
    </row>
    <row r="154" spans="1:14" ht="18" x14ac:dyDescent="0.2">
      <c r="A154" s="6"/>
      <c r="B154" s="16"/>
      <c r="C154" s="16"/>
      <c r="D154" s="16"/>
      <c r="E154" s="16"/>
      <c r="F154" s="16"/>
      <c r="G154" s="16"/>
      <c r="H154" s="16"/>
      <c r="I154" s="16"/>
      <c r="J154" s="16"/>
      <c r="K154" s="57"/>
      <c r="L154" s="57"/>
      <c r="M154" s="57"/>
      <c r="N154" s="57"/>
    </row>
    <row r="155" spans="1:14" ht="18" x14ac:dyDescent="0.2">
      <c r="A155" s="6"/>
      <c r="B155" s="16"/>
      <c r="C155" s="16"/>
      <c r="D155" s="16"/>
      <c r="E155" s="16"/>
      <c r="F155" s="16"/>
      <c r="G155" s="16"/>
      <c r="H155" s="16"/>
      <c r="I155" s="16"/>
      <c r="J155" s="16"/>
      <c r="K155" s="57"/>
      <c r="L155" s="57"/>
      <c r="M155" s="57"/>
      <c r="N155" s="57"/>
    </row>
    <row r="156" spans="1:14" ht="18" x14ac:dyDescent="0.2">
      <c r="A156" s="6"/>
      <c r="B156" s="16"/>
      <c r="C156" s="16"/>
      <c r="D156" s="16"/>
      <c r="E156" s="16"/>
      <c r="F156" s="16"/>
      <c r="G156" s="16"/>
      <c r="H156" s="16"/>
      <c r="I156" s="16"/>
      <c r="J156" s="16"/>
      <c r="K156" s="57"/>
      <c r="L156" s="57"/>
      <c r="M156" s="57"/>
      <c r="N156" s="57"/>
    </row>
    <row r="157" spans="1:14" ht="18" x14ac:dyDescent="0.2">
      <c r="A157" s="6"/>
      <c r="B157" s="16"/>
      <c r="C157" s="16"/>
      <c r="D157" s="16"/>
      <c r="E157" s="16"/>
      <c r="F157" s="16"/>
      <c r="G157" s="16"/>
      <c r="H157" s="16"/>
      <c r="I157" s="16"/>
      <c r="J157" s="16"/>
      <c r="K157" s="57"/>
      <c r="L157" s="57"/>
      <c r="M157" s="57"/>
      <c r="N157" s="57"/>
    </row>
    <row r="158" spans="1:14" ht="18" x14ac:dyDescent="0.2">
      <c r="A158" s="6"/>
      <c r="B158" s="16"/>
      <c r="C158" s="16"/>
      <c r="D158" s="16"/>
      <c r="E158" s="16"/>
      <c r="F158" s="16"/>
      <c r="G158" s="16"/>
      <c r="H158" s="16"/>
      <c r="I158" s="16"/>
      <c r="J158" s="16"/>
      <c r="K158" s="57"/>
      <c r="L158" s="57"/>
      <c r="M158" s="57"/>
      <c r="N158" s="57"/>
    </row>
    <row r="159" spans="1:14" ht="18" x14ac:dyDescent="0.2">
      <c r="A159" s="6"/>
      <c r="B159" s="16"/>
      <c r="C159" s="16"/>
      <c r="D159" s="16"/>
      <c r="E159" s="16"/>
      <c r="F159" s="16"/>
      <c r="G159" s="16"/>
      <c r="H159" s="16"/>
      <c r="I159" s="16"/>
      <c r="J159" s="16"/>
      <c r="K159" s="57"/>
      <c r="L159" s="57"/>
      <c r="M159" s="57"/>
      <c r="N159" s="57"/>
    </row>
    <row r="160" spans="1:14" ht="18" x14ac:dyDescent="0.2">
      <c r="A160" s="6"/>
      <c r="B160" s="16"/>
      <c r="C160" s="16"/>
      <c r="D160" s="16"/>
      <c r="E160" s="16"/>
      <c r="F160" s="16"/>
      <c r="G160" s="16"/>
      <c r="H160" s="16"/>
      <c r="I160" s="16"/>
      <c r="J160" s="16"/>
      <c r="K160" s="57"/>
      <c r="L160" s="57"/>
      <c r="M160" s="57"/>
      <c r="N160" s="57"/>
    </row>
    <row r="161" spans="1:14" ht="18" x14ac:dyDescent="0.2">
      <c r="A161" s="6"/>
      <c r="B161" s="16"/>
      <c r="C161" s="16"/>
      <c r="D161" s="16"/>
      <c r="E161" s="16"/>
      <c r="F161" s="16"/>
      <c r="G161" s="16"/>
      <c r="H161" s="16"/>
      <c r="I161" s="16"/>
      <c r="J161" s="16"/>
      <c r="K161" s="57"/>
      <c r="L161" s="57"/>
      <c r="M161" s="57"/>
      <c r="N161" s="57"/>
    </row>
    <row r="162" spans="1:14" ht="18" x14ac:dyDescent="0.2">
      <c r="A162" s="6"/>
      <c r="B162" s="16"/>
      <c r="C162" s="16"/>
      <c r="D162" s="16"/>
      <c r="E162" s="16"/>
      <c r="F162" s="16"/>
      <c r="G162" s="16"/>
      <c r="H162" s="16"/>
      <c r="I162" s="16"/>
      <c r="J162" s="16"/>
      <c r="K162" s="57"/>
      <c r="L162" s="57"/>
      <c r="M162" s="57"/>
      <c r="N162" s="57"/>
    </row>
    <row r="163" spans="1:14" ht="18" x14ac:dyDescent="0.2">
      <c r="A163" s="6"/>
      <c r="B163" s="16"/>
      <c r="C163" s="16"/>
      <c r="D163" s="16"/>
      <c r="E163" s="16"/>
      <c r="F163" s="16"/>
      <c r="G163" s="16"/>
      <c r="H163" s="16"/>
      <c r="I163" s="16"/>
      <c r="J163" s="16"/>
      <c r="K163" s="57"/>
      <c r="L163" s="57"/>
      <c r="M163" s="57"/>
      <c r="N163" s="57"/>
    </row>
    <row r="164" spans="1:14" ht="18" x14ac:dyDescent="0.2">
      <c r="A164" s="6"/>
      <c r="B164" s="16"/>
      <c r="C164" s="16"/>
      <c r="D164" s="16"/>
      <c r="E164" s="16"/>
      <c r="F164" s="16"/>
      <c r="G164" s="16"/>
      <c r="H164" s="16"/>
      <c r="I164" s="16"/>
      <c r="J164" s="16"/>
      <c r="K164" s="57"/>
      <c r="L164" s="57"/>
      <c r="M164" s="57"/>
      <c r="N164" s="57"/>
    </row>
    <row r="165" spans="1:14" ht="18" x14ac:dyDescent="0.2">
      <c r="A165" s="6"/>
      <c r="B165" s="16"/>
      <c r="C165" s="16"/>
      <c r="D165" s="16"/>
      <c r="E165" s="16"/>
      <c r="F165" s="16"/>
      <c r="G165" s="16"/>
      <c r="H165" s="16"/>
      <c r="I165" s="16"/>
      <c r="J165" s="16"/>
      <c r="K165" s="57"/>
      <c r="L165" s="57"/>
      <c r="M165" s="57"/>
      <c r="N165" s="57"/>
    </row>
    <row r="166" spans="1:14" ht="18" x14ac:dyDescent="0.2">
      <c r="A166" s="6"/>
      <c r="B166" s="16"/>
      <c r="C166" s="16"/>
      <c r="D166" s="16"/>
      <c r="E166" s="16"/>
      <c r="F166" s="16"/>
      <c r="G166" s="16"/>
      <c r="H166" s="16"/>
      <c r="I166" s="16"/>
      <c r="J166" s="16"/>
      <c r="K166" s="57"/>
      <c r="L166" s="57"/>
      <c r="M166" s="57"/>
      <c r="N166" s="57"/>
    </row>
    <row r="167" spans="1:14" ht="18" x14ac:dyDescent="0.2">
      <c r="A167" s="6"/>
      <c r="B167" s="16"/>
      <c r="C167" s="16"/>
      <c r="D167" s="16"/>
      <c r="E167" s="16"/>
      <c r="F167" s="16"/>
      <c r="G167" s="16"/>
      <c r="H167" s="16"/>
      <c r="I167" s="16"/>
      <c r="J167" s="16"/>
      <c r="K167" s="57"/>
      <c r="L167" s="57"/>
      <c r="M167" s="57"/>
      <c r="N167" s="57"/>
    </row>
    <row r="168" spans="1:14" ht="18" x14ac:dyDescent="0.2">
      <c r="A168" s="6"/>
      <c r="B168" s="16"/>
      <c r="C168" s="16"/>
      <c r="D168" s="16"/>
      <c r="E168" s="16"/>
      <c r="F168" s="16"/>
      <c r="G168" s="16"/>
      <c r="H168" s="16"/>
      <c r="I168" s="16"/>
      <c r="J168" s="16"/>
      <c r="K168" s="57"/>
      <c r="L168" s="57"/>
      <c r="M168" s="57"/>
      <c r="N168" s="57"/>
    </row>
    <row r="169" spans="1:14" ht="18" x14ac:dyDescent="0.2">
      <c r="A169" s="6"/>
      <c r="B169" s="16"/>
      <c r="C169" s="16"/>
      <c r="D169" s="16"/>
      <c r="E169" s="16"/>
      <c r="F169" s="16"/>
      <c r="G169" s="16"/>
      <c r="H169" s="16"/>
      <c r="I169" s="16"/>
      <c r="J169" s="16"/>
      <c r="K169" s="57"/>
      <c r="L169" s="57"/>
      <c r="M169" s="57"/>
      <c r="N169" s="57"/>
    </row>
    <row r="170" spans="1:14" ht="18" x14ac:dyDescent="0.2">
      <c r="A170" s="6"/>
      <c r="B170" s="16"/>
      <c r="C170" s="16"/>
      <c r="D170" s="16"/>
      <c r="E170" s="16"/>
      <c r="F170" s="16"/>
      <c r="G170" s="16"/>
      <c r="H170" s="16"/>
      <c r="I170" s="16"/>
      <c r="J170" s="16"/>
      <c r="K170" s="57"/>
      <c r="L170" s="57"/>
      <c r="M170" s="57"/>
      <c r="N170" s="57"/>
    </row>
    <row r="171" spans="1:14" ht="18" x14ac:dyDescent="0.2">
      <c r="A171" s="6"/>
      <c r="B171" s="16"/>
      <c r="C171" s="16"/>
      <c r="D171" s="16"/>
      <c r="E171" s="16"/>
      <c r="F171" s="16"/>
      <c r="G171" s="16"/>
      <c r="H171" s="16"/>
      <c r="I171" s="16"/>
      <c r="J171" s="16"/>
      <c r="K171" s="57"/>
      <c r="L171" s="57"/>
      <c r="M171" s="57"/>
      <c r="N171" s="57"/>
    </row>
    <row r="172" spans="1:14" ht="18" x14ac:dyDescent="0.2">
      <c r="A172" s="6"/>
      <c r="B172" s="16"/>
      <c r="C172" s="16"/>
      <c r="D172" s="16"/>
      <c r="E172" s="16"/>
      <c r="F172" s="16"/>
      <c r="G172" s="16"/>
      <c r="H172" s="16"/>
      <c r="I172" s="16"/>
      <c r="J172" s="16"/>
      <c r="K172" s="57"/>
      <c r="L172" s="57"/>
      <c r="M172" s="57"/>
      <c r="N172" s="57"/>
    </row>
    <row r="173" spans="1:14" ht="18" x14ac:dyDescent="0.2">
      <c r="A173" s="6"/>
      <c r="B173" s="16"/>
      <c r="C173" s="16"/>
      <c r="D173" s="16"/>
      <c r="E173" s="16"/>
      <c r="F173" s="16"/>
      <c r="G173" s="16"/>
      <c r="H173" s="16"/>
      <c r="I173" s="16"/>
      <c r="J173" s="16"/>
      <c r="K173" s="57"/>
      <c r="L173" s="57"/>
      <c r="M173" s="57"/>
      <c r="N173" s="57"/>
    </row>
    <row r="174" spans="1:14" ht="18" x14ac:dyDescent="0.2">
      <c r="A174" s="6"/>
      <c r="B174" s="16"/>
      <c r="C174" s="16"/>
      <c r="D174" s="16"/>
      <c r="E174" s="16"/>
      <c r="F174" s="16"/>
      <c r="G174" s="16"/>
      <c r="H174" s="16"/>
      <c r="I174" s="16"/>
      <c r="J174" s="16"/>
      <c r="K174" s="57"/>
      <c r="L174" s="57"/>
      <c r="M174" s="57"/>
      <c r="N174" s="57"/>
    </row>
    <row r="175" spans="1:14" ht="18" x14ac:dyDescent="0.2">
      <c r="A175" s="6"/>
      <c r="B175" s="16"/>
      <c r="C175" s="16"/>
      <c r="D175" s="16"/>
      <c r="E175" s="16"/>
      <c r="F175" s="16"/>
      <c r="G175" s="16"/>
      <c r="H175" s="16"/>
      <c r="I175" s="16"/>
      <c r="J175" s="16"/>
      <c r="K175" s="57"/>
      <c r="L175" s="57"/>
      <c r="M175" s="57"/>
      <c r="N175" s="57"/>
    </row>
    <row r="176" spans="1:14" ht="18" x14ac:dyDescent="0.2">
      <c r="A176" s="6"/>
      <c r="B176" s="16"/>
      <c r="C176" s="16"/>
      <c r="D176" s="16"/>
      <c r="E176" s="16"/>
      <c r="F176" s="16"/>
      <c r="G176" s="16"/>
      <c r="H176" s="16"/>
      <c r="I176" s="16"/>
      <c r="J176" s="16"/>
      <c r="K176" s="57"/>
      <c r="L176" s="57"/>
      <c r="M176" s="57"/>
      <c r="N176" s="57"/>
    </row>
    <row r="177" spans="1:14" ht="18" x14ac:dyDescent="0.2">
      <c r="A177" s="6"/>
      <c r="B177" s="16"/>
      <c r="C177" s="16"/>
      <c r="D177" s="16"/>
      <c r="E177" s="16"/>
      <c r="F177" s="16"/>
      <c r="G177" s="16"/>
      <c r="H177" s="16"/>
      <c r="I177" s="16"/>
      <c r="J177" s="16"/>
      <c r="K177" s="57"/>
      <c r="L177" s="57"/>
      <c r="M177" s="57"/>
      <c r="N177" s="57"/>
    </row>
    <row r="178" spans="1:14" ht="18" x14ac:dyDescent="0.2">
      <c r="A178" s="6"/>
      <c r="B178" s="16"/>
      <c r="C178" s="16"/>
      <c r="D178" s="16"/>
      <c r="E178" s="16"/>
      <c r="F178" s="16"/>
      <c r="G178" s="16"/>
      <c r="H178" s="16"/>
      <c r="I178" s="16"/>
      <c r="J178" s="16"/>
      <c r="K178" s="57"/>
      <c r="L178" s="57"/>
      <c r="M178" s="57"/>
      <c r="N178" s="57"/>
    </row>
    <row r="179" spans="1:14" ht="18" x14ac:dyDescent="0.2">
      <c r="A179" s="6"/>
      <c r="B179" s="16"/>
      <c r="C179" s="16"/>
      <c r="D179" s="16"/>
      <c r="E179" s="16"/>
      <c r="F179" s="16"/>
      <c r="G179" s="16"/>
      <c r="H179" s="16"/>
      <c r="I179" s="16"/>
      <c r="J179" s="16"/>
      <c r="K179" s="57"/>
      <c r="L179" s="57"/>
      <c r="M179" s="57"/>
      <c r="N179" s="57"/>
    </row>
    <row r="180" spans="1:14" ht="18" x14ac:dyDescent="0.2">
      <c r="A180" s="6"/>
      <c r="B180" s="16"/>
      <c r="C180" s="16"/>
      <c r="D180" s="16"/>
      <c r="E180" s="16"/>
      <c r="F180" s="16"/>
      <c r="G180" s="16"/>
      <c r="H180" s="16"/>
      <c r="I180" s="16"/>
      <c r="J180" s="16"/>
      <c r="K180" s="57"/>
      <c r="L180" s="57"/>
      <c r="M180" s="57"/>
      <c r="N180" s="57"/>
    </row>
    <row r="181" spans="1:14" ht="18" x14ac:dyDescent="0.2">
      <c r="A181" s="6"/>
      <c r="B181" s="16"/>
      <c r="C181" s="16"/>
      <c r="D181" s="16"/>
      <c r="E181" s="16"/>
      <c r="F181" s="16"/>
      <c r="G181" s="16"/>
      <c r="H181" s="16"/>
      <c r="I181" s="16"/>
      <c r="J181" s="16"/>
      <c r="K181" s="57"/>
      <c r="L181" s="57"/>
      <c r="M181" s="57"/>
      <c r="N181" s="57"/>
    </row>
    <row r="182" spans="1:14" ht="18" x14ac:dyDescent="0.2">
      <c r="A182" s="6"/>
      <c r="B182" s="16"/>
      <c r="C182" s="16"/>
      <c r="D182" s="16"/>
      <c r="E182" s="16"/>
      <c r="F182" s="16"/>
      <c r="G182" s="16"/>
      <c r="H182" s="16"/>
      <c r="I182" s="16"/>
      <c r="J182" s="16"/>
      <c r="K182" s="57"/>
      <c r="L182" s="57"/>
      <c r="M182" s="57"/>
      <c r="N182" s="57"/>
    </row>
    <row r="183" spans="1:14" ht="18" x14ac:dyDescent="0.2">
      <c r="A183" s="6"/>
      <c r="B183" s="16"/>
      <c r="C183" s="16"/>
      <c r="D183" s="16"/>
      <c r="E183" s="16"/>
      <c r="F183" s="16"/>
      <c r="G183" s="16"/>
      <c r="H183" s="16"/>
      <c r="I183" s="16"/>
      <c r="J183" s="16"/>
      <c r="K183" s="57"/>
      <c r="L183" s="57"/>
      <c r="M183" s="57"/>
      <c r="N183" s="57"/>
    </row>
    <row r="184" spans="1:14" ht="18" x14ac:dyDescent="0.2">
      <c r="A184" s="6"/>
      <c r="B184" s="16"/>
      <c r="C184" s="16"/>
      <c r="D184" s="16"/>
      <c r="E184" s="16"/>
      <c r="F184" s="16"/>
      <c r="G184" s="16"/>
      <c r="H184" s="16"/>
      <c r="I184" s="16"/>
      <c r="J184" s="16"/>
      <c r="K184" s="57"/>
      <c r="L184" s="57"/>
      <c r="M184" s="57"/>
      <c r="N184" s="57"/>
    </row>
    <row r="185" spans="1:14" ht="18" x14ac:dyDescent="0.2">
      <c r="A185" s="6"/>
      <c r="B185" s="16"/>
      <c r="C185" s="16"/>
      <c r="D185" s="16"/>
      <c r="E185" s="16"/>
      <c r="F185" s="16"/>
      <c r="G185" s="16"/>
      <c r="H185" s="16"/>
      <c r="I185" s="16"/>
      <c r="J185" s="16"/>
      <c r="K185" s="57"/>
      <c r="L185" s="57"/>
      <c r="M185" s="57"/>
      <c r="N185" s="57"/>
    </row>
    <row r="186" spans="1:14" ht="18" x14ac:dyDescent="0.2">
      <c r="A186" s="6"/>
      <c r="B186" s="16"/>
      <c r="C186" s="16"/>
      <c r="D186" s="16"/>
      <c r="E186" s="16"/>
      <c r="F186" s="16"/>
      <c r="G186" s="16"/>
      <c r="H186" s="16"/>
      <c r="I186" s="16"/>
      <c r="J186" s="16"/>
      <c r="K186" s="57"/>
      <c r="L186" s="57"/>
      <c r="M186" s="57"/>
      <c r="N186" s="57"/>
    </row>
    <row r="187" spans="1:14" ht="18" x14ac:dyDescent="0.2">
      <c r="A187" s="6"/>
      <c r="B187" s="16"/>
      <c r="C187" s="16"/>
      <c r="D187" s="16"/>
      <c r="E187" s="16"/>
      <c r="F187" s="16"/>
      <c r="G187" s="16"/>
      <c r="H187" s="16"/>
      <c r="I187" s="16"/>
      <c r="J187" s="16"/>
      <c r="K187" s="57"/>
      <c r="L187" s="57"/>
      <c r="M187" s="57"/>
      <c r="N187" s="57"/>
    </row>
    <row r="188" spans="1:14" ht="18" x14ac:dyDescent="0.2">
      <c r="A188" s="6"/>
      <c r="B188" s="16"/>
      <c r="C188" s="16"/>
      <c r="D188" s="16"/>
      <c r="E188" s="16"/>
      <c r="F188" s="16"/>
      <c r="G188" s="16"/>
      <c r="H188" s="16"/>
      <c r="I188" s="16"/>
      <c r="J188" s="16"/>
      <c r="K188" s="57"/>
      <c r="L188" s="57"/>
      <c r="M188" s="57"/>
      <c r="N188" s="57"/>
    </row>
    <row r="189" spans="1:14" ht="18" x14ac:dyDescent="0.2">
      <c r="A189" s="6"/>
      <c r="B189" s="16"/>
      <c r="C189" s="16"/>
      <c r="D189" s="16"/>
      <c r="E189" s="16"/>
      <c r="F189" s="16"/>
      <c r="G189" s="16"/>
      <c r="H189" s="16"/>
      <c r="I189" s="16"/>
      <c r="J189" s="16"/>
      <c r="K189" s="57"/>
      <c r="L189" s="57"/>
      <c r="M189" s="57"/>
      <c r="N189" s="57"/>
    </row>
    <row r="190" spans="1:14" ht="18" x14ac:dyDescent="0.2">
      <c r="A190" s="6"/>
      <c r="B190" s="16"/>
      <c r="C190" s="16"/>
      <c r="D190" s="16"/>
      <c r="E190" s="16"/>
      <c r="F190" s="16"/>
      <c r="G190" s="16"/>
      <c r="H190" s="16"/>
      <c r="I190" s="16"/>
      <c r="J190" s="16"/>
      <c r="K190" s="57"/>
      <c r="L190" s="57"/>
      <c r="M190" s="57"/>
      <c r="N190" s="57"/>
    </row>
    <row r="191" spans="1:14" ht="18" x14ac:dyDescent="0.2">
      <c r="A191" s="6"/>
      <c r="B191" s="16"/>
      <c r="C191" s="16"/>
      <c r="D191" s="16"/>
      <c r="E191" s="16"/>
      <c r="F191" s="16"/>
      <c r="G191" s="16"/>
      <c r="H191" s="16"/>
      <c r="I191" s="16"/>
      <c r="J191" s="16"/>
      <c r="K191" s="57"/>
      <c r="L191" s="57"/>
      <c r="M191" s="57"/>
      <c r="N191" s="57"/>
    </row>
    <row r="192" spans="1:14" ht="18" x14ac:dyDescent="0.2">
      <c r="A192" s="6"/>
      <c r="B192" s="16"/>
      <c r="C192" s="16"/>
      <c r="D192" s="16"/>
      <c r="E192" s="16"/>
      <c r="F192" s="16"/>
      <c r="G192" s="16"/>
      <c r="H192" s="16"/>
      <c r="I192" s="16"/>
      <c r="J192" s="16"/>
      <c r="K192" s="57"/>
      <c r="L192" s="57"/>
      <c r="M192" s="57"/>
      <c r="N192" s="57"/>
    </row>
    <row r="193" spans="1:14" ht="18" x14ac:dyDescent="0.2">
      <c r="A193" s="6"/>
      <c r="B193" s="16"/>
      <c r="C193" s="16"/>
      <c r="D193" s="16"/>
      <c r="E193" s="16"/>
      <c r="F193" s="16"/>
      <c r="G193" s="16"/>
      <c r="H193" s="16"/>
      <c r="I193" s="16"/>
      <c r="J193" s="16"/>
      <c r="K193" s="57"/>
      <c r="L193" s="57"/>
      <c r="M193" s="57"/>
      <c r="N193" s="57"/>
    </row>
    <row r="194" spans="1:14" ht="18" x14ac:dyDescent="0.2">
      <c r="A194" s="6"/>
      <c r="B194" s="16"/>
      <c r="C194" s="16"/>
      <c r="D194" s="16"/>
      <c r="E194" s="16"/>
      <c r="F194" s="16"/>
      <c r="G194" s="16"/>
      <c r="H194" s="16"/>
      <c r="I194" s="16"/>
      <c r="J194" s="16"/>
      <c r="K194" s="57"/>
      <c r="L194" s="57"/>
      <c r="M194" s="57"/>
      <c r="N194" s="57"/>
    </row>
    <row r="195" spans="1:14" ht="18" x14ac:dyDescent="0.2">
      <c r="A195" s="6"/>
      <c r="B195" s="16"/>
      <c r="C195" s="16"/>
      <c r="D195" s="16"/>
      <c r="E195" s="16"/>
      <c r="F195" s="16"/>
      <c r="G195" s="16"/>
      <c r="H195" s="16"/>
      <c r="I195" s="16"/>
      <c r="J195" s="16"/>
      <c r="K195" s="57"/>
      <c r="L195" s="57"/>
      <c r="M195" s="57"/>
      <c r="N195" s="57"/>
    </row>
    <row r="196" spans="1:14" ht="18" x14ac:dyDescent="0.2">
      <c r="A196" s="6"/>
      <c r="B196" s="16"/>
      <c r="C196" s="16"/>
      <c r="D196" s="16"/>
      <c r="E196" s="16"/>
      <c r="F196" s="16"/>
      <c r="G196" s="16"/>
      <c r="H196" s="16"/>
      <c r="I196" s="16"/>
      <c r="J196" s="16"/>
      <c r="K196" s="57"/>
      <c r="L196" s="57"/>
      <c r="M196" s="57"/>
      <c r="N196" s="57"/>
    </row>
    <row r="197" spans="1:14" ht="18" x14ac:dyDescent="0.2">
      <c r="A197" s="6"/>
      <c r="B197" s="16"/>
      <c r="C197" s="16"/>
      <c r="D197" s="16"/>
      <c r="E197" s="16"/>
      <c r="F197" s="16"/>
      <c r="G197" s="16"/>
      <c r="H197" s="16"/>
      <c r="I197" s="16"/>
      <c r="J197" s="16"/>
      <c r="K197" s="57"/>
      <c r="L197" s="57"/>
      <c r="M197" s="57"/>
      <c r="N197" s="57"/>
    </row>
    <row r="198" spans="1:14" ht="18" x14ac:dyDescent="0.2">
      <c r="A198" s="6"/>
      <c r="B198" s="16"/>
      <c r="C198" s="16"/>
      <c r="D198" s="16"/>
      <c r="E198" s="16"/>
      <c r="F198" s="16"/>
      <c r="G198" s="16"/>
      <c r="H198" s="16"/>
      <c r="I198" s="16"/>
      <c r="J198" s="16"/>
      <c r="K198" s="57"/>
      <c r="L198" s="57"/>
      <c r="M198" s="57"/>
      <c r="N198" s="57"/>
    </row>
    <row r="199" spans="1:14" ht="18" x14ac:dyDescent="0.2">
      <c r="A199" s="6"/>
      <c r="B199" s="16"/>
      <c r="C199" s="16"/>
      <c r="D199" s="16"/>
      <c r="E199" s="16"/>
      <c r="F199" s="16"/>
      <c r="G199" s="16"/>
      <c r="H199" s="16"/>
      <c r="I199" s="16"/>
      <c r="J199" s="16"/>
      <c r="K199" s="57"/>
      <c r="L199" s="57"/>
      <c r="M199" s="57"/>
      <c r="N199" s="57"/>
    </row>
    <row r="200" spans="1:14" ht="18" x14ac:dyDescent="0.2">
      <c r="A200" s="6"/>
      <c r="B200" s="16"/>
      <c r="C200" s="16"/>
      <c r="D200" s="16"/>
      <c r="E200" s="16"/>
      <c r="F200" s="16"/>
      <c r="G200" s="16"/>
      <c r="H200" s="16"/>
      <c r="I200" s="16"/>
      <c r="J200" s="16"/>
      <c r="K200" s="57"/>
      <c r="L200" s="57"/>
      <c r="M200" s="57"/>
      <c r="N200" s="57"/>
    </row>
    <row r="201" spans="1:14" ht="18" x14ac:dyDescent="0.2">
      <c r="A201" s="6"/>
      <c r="B201" s="16"/>
      <c r="C201" s="16"/>
      <c r="D201" s="16"/>
      <c r="E201" s="16"/>
      <c r="F201" s="16"/>
      <c r="G201" s="16"/>
      <c r="H201" s="16"/>
      <c r="I201" s="16"/>
      <c r="J201" s="16"/>
      <c r="K201" s="57"/>
      <c r="L201" s="57"/>
      <c r="M201" s="57"/>
      <c r="N201" s="57"/>
    </row>
    <row r="202" spans="1:14" ht="18" x14ac:dyDescent="0.2">
      <c r="A202" s="6"/>
      <c r="B202" s="16"/>
      <c r="C202" s="16"/>
      <c r="D202" s="16"/>
      <c r="E202" s="16"/>
      <c r="F202" s="16"/>
      <c r="G202" s="16"/>
      <c r="H202" s="16"/>
      <c r="I202" s="16"/>
      <c r="J202" s="16"/>
      <c r="K202" s="57"/>
      <c r="L202" s="57"/>
      <c r="M202" s="57"/>
      <c r="N202" s="57"/>
    </row>
    <row r="203" spans="1:14" ht="18" x14ac:dyDescent="0.2">
      <c r="A203" s="6"/>
      <c r="B203" s="16"/>
      <c r="C203" s="16"/>
      <c r="D203" s="16"/>
      <c r="E203" s="16"/>
      <c r="F203" s="16"/>
      <c r="G203" s="16"/>
      <c r="H203" s="16"/>
      <c r="I203" s="16"/>
      <c r="J203" s="16"/>
      <c r="K203" s="57"/>
      <c r="L203" s="57"/>
      <c r="M203" s="57"/>
      <c r="N203" s="57"/>
    </row>
    <row r="204" spans="1:14" ht="18" x14ac:dyDescent="0.2">
      <c r="A204" s="6"/>
      <c r="B204" s="16"/>
      <c r="C204" s="16"/>
      <c r="D204" s="16"/>
      <c r="E204" s="16"/>
      <c r="F204" s="16"/>
      <c r="G204" s="16"/>
      <c r="H204" s="16"/>
      <c r="I204" s="16"/>
      <c r="J204" s="16"/>
      <c r="K204" s="57"/>
      <c r="L204" s="57"/>
      <c r="M204" s="57"/>
      <c r="N204" s="57"/>
    </row>
    <row r="205" spans="1:14" ht="15" customHeight="1" x14ac:dyDescent="0.2"/>
    <row r="206" spans="1:14" ht="18.75" customHeight="1" x14ac:dyDescent="0.2"/>
    <row r="207" spans="1:14" ht="18.75" customHeight="1" x14ac:dyDescent="0.2"/>
    <row r="208" spans="1:14" ht="18.75" customHeight="1" x14ac:dyDescent="0.2"/>
  </sheetData>
  <mergeCells count="31">
    <mergeCell ref="M11:M12"/>
    <mergeCell ref="H11:H12"/>
    <mergeCell ref="I11:I12"/>
    <mergeCell ref="J11:J12"/>
    <mergeCell ref="K11:K12"/>
    <mergeCell ref="L11:L12"/>
    <mergeCell ref="A7:H7"/>
    <mergeCell ref="I7:N7"/>
    <mergeCell ref="G11:G12"/>
    <mergeCell ref="A10:A12"/>
    <mergeCell ref="B10:E10"/>
    <mergeCell ref="F10:N10"/>
    <mergeCell ref="A8:H8"/>
    <mergeCell ref="I8:N8"/>
    <mergeCell ref="A9:H9"/>
    <mergeCell ref="I9:N9"/>
    <mergeCell ref="B11:B12"/>
    <mergeCell ref="C11:C12"/>
    <mergeCell ref="D11:D12"/>
    <mergeCell ref="E11:E12"/>
    <mergeCell ref="F11:F12"/>
    <mergeCell ref="N11:N12"/>
    <mergeCell ref="A5:H5"/>
    <mergeCell ref="I5:N5"/>
    <mergeCell ref="A6:H6"/>
    <mergeCell ref="I6:N6"/>
    <mergeCell ref="A2:N2"/>
    <mergeCell ref="A4:H4"/>
    <mergeCell ref="I4:N4"/>
    <mergeCell ref="A3:H3"/>
    <mergeCell ref="I3:N3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400-000000000000}">
          <x14:formula1>
            <xm:f>پردازش!$X$21:$X$22</xm:f>
          </x14:formula1>
          <xm:sqref>I4</xm:sqref>
        </x14:dataValidation>
        <x14:dataValidation type="list" allowBlank="1" showInputMessage="1" showErrorMessage="1" xr:uid="{00000000-0002-0000-1400-000001000000}">
          <x14:formula1>
            <xm:f>پردازش!$U$19:$W$19</xm:f>
          </x14:formula1>
          <xm:sqref>I6</xm:sqref>
        </x14:dataValidation>
        <x14:dataValidation type="list" allowBlank="1" showInputMessage="1" showErrorMessage="1" xr:uid="{00000000-0002-0000-1400-000002000000}">
          <x14:formula1>
            <xm:f>پردازش!$U$18:$W$18</xm:f>
          </x14:formula1>
          <xm:sqref>I5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08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2.75" style="3" customWidth="1"/>
    <col min="10" max="16384" width="9.125" style="3"/>
  </cols>
  <sheetData>
    <row r="1" spans="1:11" ht="46.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 x14ac:dyDescent="0.2">
      <c r="A2" s="160" t="s">
        <v>154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customHeight="1" x14ac:dyDescent="0.2">
      <c r="A3" s="133" t="s">
        <v>53</v>
      </c>
      <c r="B3" s="133"/>
      <c r="C3" s="133"/>
      <c r="D3" s="133"/>
      <c r="E3" s="133"/>
      <c r="F3" s="133"/>
      <c r="G3" s="133"/>
      <c r="H3" s="133"/>
      <c r="I3" s="134"/>
      <c r="J3" s="135"/>
      <c r="K3" s="135"/>
    </row>
    <row r="4" spans="1:11" ht="18" customHeight="1" x14ac:dyDescent="0.2">
      <c r="A4" s="133" t="s">
        <v>54</v>
      </c>
      <c r="B4" s="133"/>
      <c r="C4" s="133"/>
      <c r="D4" s="133"/>
      <c r="E4" s="133"/>
      <c r="F4" s="133"/>
      <c r="G4" s="133"/>
      <c r="H4" s="133"/>
      <c r="I4" s="134"/>
      <c r="J4" s="135"/>
      <c r="K4" s="135"/>
    </row>
    <row r="5" spans="1:11" ht="18" customHeight="1" x14ac:dyDescent="0.2">
      <c r="A5" s="136" t="s">
        <v>151</v>
      </c>
      <c r="B5" s="136"/>
      <c r="C5" s="136"/>
      <c r="D5" s="136"/>
      <c r="E5" s="136"/>
      <c r="F5" s="136"/>
      <c r="G5" s="136"/>
      <c r="H5" s="136"/>
      <c r="I5" s="134"/>
      <c r="J5" s="135"/>
      <c r="K5" s="135"/>
    </row>
    <row r="6" spans="1:11" ht="18" customHeight="1" x14ac:dyDescent="0.2">
      <c r="A6" s="163" t="s">
        <v>55</v>
      </c>
      <c r="B6" s="162" t="s">
        <v>105</v>
      </c>
      <c r="C6" s="162"/>
      <c r="D6" s="162"/>
      <c r="E6" s="162"/>
      <c r="F6" s="162" t="s">
        <v>56</v>
      </c>
      <c r="G6" s="162"/>
      <c r="H6" s="162"/>
      <c r="I6" s="162"/>
      <c r="J6" s="162"/>
      <c r="K6" s="162"/>
    </row>
    <row r="7" spans="1:11" ht="19.5" customHeight="1" x14ac:dyDescent="0.2">
      <c r="A7" s="163"/>
      <c r="B7" s="136" t="s">
        <v>57</v>
      </c>
      <c r="C7" s="136" t="s">
        <v>58</v>
      </c>
      <c r="D7" s="136" t="s">
        <v>59</v>
      </c>
      <c r="E7" s="136" t="s">
        <v>60</v>
      </c>
      <c r="F7" s="136" t="s">
        <v>61</v>
      </c>
      <c r="G7" s="136" t="s">
        <v>62</v>
      </c>
      <c r="H7" s="136" t="s">
        <v>63</v>
      </c>
      <c r="I7" s="136" t="s">
        <v>64</v>
      </c>
      <c r="J7" s="136" t="s">
        <v>65</v>
      </c>
      <c r="K7" s="130" t="s">
        <v>141</v>
      </c>
    </row>
    <row r="8" spans="1:11" ht="15" customHeight="1" x14ac:dyDescent="0.2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1"/>
    </row>
    <row r="9" spans="1:11" ht="15" customHeight="1" x14ac:dyDescent="0.2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1"/>
    </row>
    <row r="10" spans="1:11" ht="15" customHeight="1" x14ac:dyDescent="0.2">
      <c r="A10" s="163"/>
      <c r="B10" s="136"/>
      <c r="C10" s="136"/>
      <c r="D10" s="136"/>
      <c r="E10" s="136"/>
      <c r="F10" s="136"/>
      <c r="G10" s="136"/>
      <c r="H10" s="136"/>
      <c r="I10" s="136"/>
      <c r="J10" s="136"/>
      <c r="K10" s="131"/>
    </row>
    <row r="11" spans="1:11" ht="15" customHeight="1" x14ac:dyDescent="0.2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2"/>
    </row>
    <row r="12" spans="1:11" ht="16.5" customHeight="1" x14ac:dyDescent="0.2">
      <c r="A12" s="6"/>
      <c r="B12" s="15"/>
      <c r="C12" s="15"/>
      <c r="D12" s="15"/>
      <c r="E12" s="15"/>
      <c r="F12" s="7"/>
      <c r="G12" s="7"/>
      <c r="H12" s="7"/>
      <c r="I12" s="7"/>
      <c r="J12" s="7"/>
      <c r="K12" s="57"/>
    </row>
    <row r="13" spans="1:11" ht="18" x14ac:dyDescent="0.2">
      <c r="A13" s="6"/>
      <c r="B13" s="15"/>
      <c r="C13" s="15"/>
      <c r="D13" s="15"/>
      <c r="E13" s="15"/>
      <c r="F13" s="7"/>
      <c r="G13" s="7"/>
      <c r="H13" s="7"/>
      <c r="I13" s="7"/>
      <c r="J13" s="7"/>
      <c r="K13" s="57"/>
    </row>
    <row r="14" spans="1:11" ht="18" customHeight="1" x14ac:dyDescent="0.2">
      <c r="A14" s="6"/>
      <c r="B14" s="15"/>
      <c r="C14" s="15"/>
      <c r="D14" s="15"/>
      <c r="E14" s="15"/>
      <c r="F14" s="7"/>
      <c r="G14" s="15"/>
      <c r="H14" s="7"/>
      <c r="I14" s="7"/>
      <c r="J14" s="15"/>
      <c r="K14" s="57"/>
    </row>
    <row r="15" spans="1:11" ht="15.75" customHeight="1" x14ac:dyDescent="0.2">
      <c r="A15" s="6"/>
      <c r="B15" s="15"/>
      <c r="C15" s="15"/>
      <c r="D15" s="15"/>
      <c r="E15" s="15"/>
      <c r="F15" s="7"/>
      <c r="G15" s="15"/>
      <c r="H15" s="7"/>
      <c r="I15" s="15"/>
      <c r="J15" s="15"/>
      <c r="K15" s="57"/>
    </row>
    <row r="16" spans="1:11" ht="18" customHeight="1" x14ac:dyDescent="0.2">
      <c r="A16" s="6"/>
      <c r="B16" s="15"/>
      <c r="C16" s="15"/>
      <c r="D16" s="15"/>
      <c r="E16" s="15"/>
      <c r="F16" s="7"/>
      <c r="G16" s="15"/>
      <c r="H16" s="15"/>
      <c r="I16" s="15"/>
      <c r="J16" s="15"/>
      <c r="K16" s="57"/>
    </row>
    <row r="17" spans="1:11" ht="18" customHeight="1" x14ac:dyDescent="0.2">
      <c r="A17" s="6"/>
      <c r="B17" s="15"/>
      <c r="C17" s="15"/>
      <c r="D17" s="15"/>
      <c r="E17" s="15"/>
      <c r="F17" s="7"/>
      <c r="G17" s="15"/>
      <c r="H17" s="15"/>
      <c r="I17" s="15"/>
      <c r="J17" s="15"/>
      <c r="K17" s="57"/>
    </row>
    <row r="18" spans="1:11" ht="18" customHeight="1" x14ac:dyDescent="0.2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57"/>
    </row>
    <row r="19" spans="1:11" ht="18" customHeight="1" x14ac:dyDescent="0.2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57"/>
    </row>
    <row r="20" spans="1:11" ht="18" customHeight="1" x14ac:dyDescent="0.2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57"/>
    </row>
    <row r="21" spans="1:11" ht="18" customHeight="1" x14ac:dyDescent="0.2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57"/>
    </row>
    <row r="22" spans="1:11" ht="18" x14ac:dyDescent="0.2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57"/>
    </row>
    <row r="23" spans="1:11" ht="18" x14ac:dyDescent="0.2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57"/>
    </row>
    <row r="24" spans="1:11" ht="18" x14ac:dyDescent="0.2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57"/>
    </row>
    <row r="25" spans="1:11" ht="18.75" customHeight="1" x14ac:dyDescent="0.2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57"/>
    </row>
    <row r="26" spans="1:11" ht="18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57"/>
    </row>
    <row r="27" spans="1:11" ht="18.75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57"/>
    </row>
    <row r="28" spans="1:11" ht="18.75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57"/>
    </row>
    <row r="29" spans="1:11" ht="18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57"/>
    </row>
    <row r="30" spans="1:11" ht="18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57"/>
    </row>
    <row r="31" spans="1:11" ht="18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57"/>
    </row>
    <row r="32" spans="1:11" ht="18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57"/>
    </row>
    <row r="33" spans="1:11" ht="18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57"/>
    </row>
    <row r="34" spans="1:11" ht="18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57"/>
    </row>
    <row r="35" spans="1:11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57"/>
    </row>
    <row r="36" spans="1:11" ht="18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57"/>
    </row>
    <row r="37" spans="1:11" ht="18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57"/>
    </row>
    <row r="38" spans="1:11" ht="18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57"/>
    </row>
    <row r="39" spans="1:11" ht="18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57"/>
    </row>
    <row r="40" spans="1:11" ht="18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57"/>
    </row>
    <row r="41" spans="1:11" ht="18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57"/>
    </row>
    <row r="42" spans="1:11" ht="18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57"/>
    </row>
    <row r="43" spans="1:11" ht="18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57"/>
    </row>
    <row r="44" spans="1:11" ht="18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57"/>
    </row>
    <row r="45" spans="1:11" ht="18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57"/>
    </row>
    <row r="46" spans="1:11" ht="18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57"/>
    </row>
    <row r="47" spans="1:11" ht="18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57"/>
    </row>
    <row r="48" spans="1:11" ht="18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57"/>
    </row>
    <row r="49" spans="1:11" ht="18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57"/>
    </row>
    <row r="50" spans="1:11" ht="18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57"/>
    </row>
    <row r="51" spans="1:11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7"/>
    </row>
    <row r="52" spans="1:11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7"/>
    </row>
    <row r="53" spans="1:11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7"/>
    </row>
    <row r="54" spans="1:11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57"/>
    </row>
    <row r="55" spans="1:11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57"/>
    </row>
    <row r="56" spans="1:11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57"/>
    </row>
    <row r="57" spans="1:11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57"/>
    </row>
    <row r="58" spans="1:11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57"/>
    </row>
    <row r="59" spans="1:11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57"/>
    </row>
    <row r="60" spans="1:11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57"/>
    </row>
    <row r="61" spans="1:11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57"/>
    </row>
    <row r="62" spans="1:11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57"/>
    </row>
    <row r="63" spans="1:11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57"/>
    </row>
    <row r="64" spans="1:11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57"/>
    </row>
    <row r="65" spans="1:11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57"/>
    </row>
    <row r="66" spans="1:11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57"/>
    </row>
    <row r="67" spans="1:11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57"/>
    </row>
    <row r="68" spans="1:11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57"/>
    </row>
    <row r="69" spans="1:11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57"/>
    </row>
    <row r="70" spans="1:11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57"/>
    </row>
    <row r="71" spans="1:11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57"/>
    </row>
    <row r="72" spans="1:11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57"/>
    </row>
    <row r="73" spans="1:11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57"/>
    </row>
    <row r="74" spans="1:11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57"/>
    </row>
    <row r="75" spans="1:11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57"/>
    </row>
    <row r="76" spans="1:11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57"/>
    </row>
    <row r="77" spans="1:11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57"/>
    </row>
    <row r="78" spans="1:11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57"/>
    </row>
    <row r="79" spans="1:11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57"/>
    </row>
    <row r="80" spans="1:11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57"/>
    </row>
    <row r="81" spans="1:11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57"/>
    </row>
    <row r="82" spans="1:11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57"/>
    </row>
    <row r="83" spans="1:11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57"/>
    </row>
    <row r="84" spans="1:11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57"/>
    </row>
    <row r="85" spans="1:11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57"/>
    </row>
    <row r="86" spans="1:11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57"/>
    </row>
    <row r="87" spans="1:11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57"/>
    </row>
    <row r="88" spans="1:11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57"/>
    </row>
    <row r="89" spans="1:11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57"/>
    </row>
    <row r="90" spans="1:11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57"/>
    </row>
    <row r="91" spans="1:11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57"/>
    </row>
    <row r="92" spans="1:11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57"/>
    </row>
    <row r="93" spans="1:11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57"/>
    </row>
    <row r="94" spans="1:11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57"/>
    </row>
    <row r="95" spans="1:11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57"/>
    </row>
    <row r="96" spans="1:11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57"/>
    </row>
    <row r="97" spans="1:11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57"/>
    </row>
    <row r="98" spans="1:11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57"/>
    </row>
    <row r="99" spans="1:11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57"/>
    </row>
    <row r="100" spans="1:11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57"/>
    </row>
    <row r="101" spans="1:11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57"/>
    </row>
    <row r="102" spans="1:11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57"/>
    </row>
    <row r="103" spans="1:11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57"/>
    </row>
    <row r="104" spans="1:11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57"/>
    </row>
    <row r="105" spans="1:11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57"/>
    </row>
    <row r="106" spans="1:11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57"/>
    </row>
    <row r="107" spans="1:11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57"/>
    </row>
    <row r="108" spans="1:11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57"/>
    </row>
    <row r="109" spans="1:11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57"/>
    </row>
    <row r="110" spans="1:11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57"/>
    </row>
    <row r="111" spans="1:11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57"/>
    </row>
    <row r="112" spans="1:11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57"/>
    </row>
    <row r="113" spans="1:11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57"/>
    </row>
    <row r="114" spans="1:11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57"/>
    </row>
    <row r="115" spans="1:11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57"/>
    </row>
    <row r="116" spans="1:11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57"/>
    </row>
    <row r="117" spans="1:11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57"/>
    </row>
    <row r="118" spans="1:11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57"/>
    </row>
    <row r="119" spans="1:11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57"/>
    </row>
    <row r="120" spans="1:11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57"/>
    </row>
    <row r="121" spans="1:11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57"/>
    </row>
    <row r="122" spans="1:11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57"/>
    </row>
    <row r="123" spans="1:11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57"/>
    </row>
    <row r="124" spans="1:11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57"/>
    </row>
    <row r="125" spans="1:11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57"/>
    </row>
    <row r="126" spans="1:11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57"/>
    </row>
    <row r="127" spans="1:11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57"/>
    </row>
    <row r="128" spans="1:11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57"/>
    </row>
    <row r="129" spans="1:11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57"/>
    </row>
    <row r="130" spans="1:11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57"/>
    </row>
    <row r="131" spans="1:11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57"/>
    </row>
    <row r="132" spans="1:11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57"/>
    </row>
    <row r="133" spans="1:11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57"/>
    </row>
    <row r="134" spans="1:11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57"/>
    </row>
    <row r="135" spans="1:11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57"/>
    </row>
    <row r="136" spans="1:11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57"/>
    </row>
    <row r="137" spans="1:11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57"/>
    </row>
    <row r="138" spans="1:11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57"/>
    </row>
    <row r="139" spans="1:11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57"/>
    </row>
    <row r="140" spans="1:11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57"/>
    </row>
    <row r="141" spans="1:11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57"/>
    </row>
    <row r="142" spans="1:11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57"/>
    </row>
    <row r="143" spans="1:11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57"/>
    </row>
    <row r="144" spans="1:11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57"/>
    </row>
    <row r="145" spans="1:11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57"/>
    </row>
    <row r="146" spans="1:11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57"/>
    </row>
    <row r="147" spans="1:11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57"/>
    </row>
    <row r="148" spans="1:11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57"/>
    </row>
    <row r="149" spans="1:11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57"/>
    </row>
    <row r="150" spans="1:11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57"/>
    </row>
    <row r="151" spans="1:11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57"/>
    </row>
    <row r="152" spans="1:11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57"/>
    </row>
    <row r="153" spans="1:11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57"/>
    </row>
    <row r="154" spans="1:11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57"/>
    </row>
    <row r="155" spans="1:11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57"/>
    </row>
    <row r="156" spans="1:11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57"/>
    </row>
    <row r="157" spans="1:11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57"/>
    </row>
    <row r="158" spans="1:11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57"/>
    </row>
    <row r="159" spans="1:11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57"/>
    </row>
    <row r="160" spans="1:11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57"/>
    </row>
    <row r="161" spans="1:11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57"/>
    </row>
    <row r="162" spans="1:11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57"/>
    </row>
    <row r="163" spans="1:11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57"/>
    </row>
    <row r="164" spans="1:11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57"/>
    </row>
    <row r="165" spans="1:11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57"/>
    </row>
    <row r="166" spans="1:11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57"/>
    </row>
    <row r="167" spans="1:11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57"/>
    </row>
    <row r="168" spans="1:11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57"/>
    </row>
    <row r="169" spans="1:11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57"/>
    </row>
    <row r="170" spans="1:11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57"/>
    </row>
    <row r="171" spans="1:11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57"/>
    </row>
    <row r="172" spans="1:11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57"/>
    </row>
    <row r="173" spans="1:11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57"/>
    </row>
    <row r="174" spans="1:11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57"/>
    </row>
    <row r="175" spans="1:11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57"/>
    </row>
    <row r="176" spans="1:11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57"/>
    </row>
    <row r="177" spans="1:11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57"/>
    </row>
    <row r="178" spans="1:11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57"/>
    </row>
    <row r="179" spans="1:11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57"/>
    </row>
    <row r="180" spans="1:11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57"/>
    </row>
    <row r="181" spans="1:11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57"/>
    </row>
    <row r="182" spans="1:11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57"/>
    </row>
    <row r="183" spans="1:11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57"/>
    </row>
    <row r="184" spans="1:11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57"/>
    </row>
    <row r="185" spans="1:11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57"/>
    </row>
    <row r="186" spans="1:11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57"/>
    </row>
    <row r="187" spans="1:11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57"/>
    </row>
    <row r="188" spans="1:11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57"/>
    </row>
    <row r="189" spans="1:11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57"/>
    </row>
    <row r="190" spans="1:11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57"/>
    </row>
    <row r="191" spans="1:11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57"/>
    </row>
    <row r="192" spans="1:11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57"/>
    </row>
    <row r="193" spans="1:11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57"/>
    </row>
    <row r="194" spans="1:11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57"/>
    </row>
    <row r="195" spans="1:11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57"/>
    </row>
    <row r="196" spans="1:11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57"/>
    </row>
    <row r="197" spans="1:11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57"/>
    </row>
    <row r="198" spans="1:11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57"/>
    </row>
    <row r="199" spans="1:11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57"/>
    </row>
    <row r="200" spans="1:11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57"/>
    </row>
    <row r="201" spans="1:11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57"/>
    </row>
    <row r="202" spans="1:11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57"/>
    </row>
    <row r="203" spans="1:11" ht="18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57"/>
    </row>
    <row r="204" spans="1:11" ht="18" x14ac:dyDescent="0.2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57"/>
    </row>
    <row r="205" spans="1:11" ht="15" customHeight="1" x14ac:dyDescent="0.2"/>
    <row r="206" spans="1:11" ht="18.75" customHeight="1" x14ac:dyDescent="0.2"/>
    <row r="207" spans="1:11" ht="18.75" customHeight="1" x14ac:dyDescent="0.2"/>
    <row r="208" spans="1:11" ht="18.75" customHeight="1" x14ac:dyDescent="0.2"/>
  </sheetData>
  <mergeCells count="21">
    <mergeCell ref="B6:E6"/>
    <mergeCell ref="F6:K6"/>
    <mergeCell ref="B7:B11"/>
    <mergeCell ref="A5:H5"/>
    <mergeCell ref="I5:K5"/>
    <mergeCell ref="A6:A11"/>
    <mergeCell ref="I7:I11"/>
    <mergeCell ref="J7:J11"/>
    <mergeCell ref="K7:K11"/>
    <mergeCell ref="C7:C11"/>
    <mergeCell ref="D7:D11"/>
    <mergeCell ref="E7:E11"/>
    <mergeCell ref="F7:F11"/>
    <mergeCell ref="G7:G11"/>
    <mergeCell ref="H7:H11"/>
    <mergeCell ref="A2:K2"/>
    <mergeCell ref="A1:K1"/>
    <mergeCell ref="I3:K3"/>
    <mergeCell ref="A4:H4"/>
    <mergeCell ref="I4:K4"/>
    <mergeCell ref="A3:H3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54"/>
  <sheetViews>
    <sheetView rightToLeft="1" workbookViewId="0">
      <selection sqref="A1:AJ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16384" width="9.125" style="1"/>
  </cols>
  <sheetData>
    <row r="1" spans="1:36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پردازش!L24</f>
        <v>#DIV/0!</v>
      </c>
      <c r="V2" s="34" t="e">
        <f>-1*S2</f>
        <v>#DIV/0!</v>
      </c>
    </row>
    <row r="3" spans="1:36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پردازش!L23</f>
        <v>0</v>
      </c>
    </row>
    <row r="4" spans="1:36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6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6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6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6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6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6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6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6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6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6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6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6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3aqYpGLuFaOXsxL3ftv3VX7Y/Y9VkV7WqmxXcOV5NloVDGmIVCK6vBjtdI+X54sWXgCMB+WAF/JYW8AmhLV5WQ==" saltValue="iK8QybZ+gLwYMr15xOZl5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پردازش!L25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پردازش!L23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53om1yDXDO5QS3XixnyOhh359bn/tIV4rFmJdYeuB399ywiBX28OMtkg1EQj9y513okzreV5rMxgEO3r50EeBw==" saltValue="WgIx4vhvSrmZL0GTDsPH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54"/>
  <sheetViews>
    <sheetView rightToLeft="1" workbookViewId="0">
      <selection sqref="A1:AM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9" width="9.125" style="18"/>
    <col min="40" max="16384" width="9.125" style="1"/>
  </cols>
  <sheetData>
    <row r="1" spans="1:39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پردازش!I24</f>
        <v>#DIV/0!</v>
      </c>
      <c r="V2" s="34" t="e">
        <f>-1*S2</f>
        <v>#DIV/0!</v>
      </c>
    </row>
    <row r="3" spans="1:39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پردازش!I23</f>
        <v>0</v>
      </c>
    </row>
    <row r="4" spans="1:39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9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9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9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9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9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9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9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9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9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9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9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9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n4WPCNNW22EFhL+RXYDgPdl88fHTmzg3NELjqGdaEMVi1a+/ouUkifenK3MvSpqzNm8FmxrlcDssqP4bY2m1pw==" saltValue="a+V5u4r61QhjbQa+Soluh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پردازش!I25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پردازش!I23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W/BNwtQADUWPIIQIDwXIfOy6bZY5UzPFJ3MWDljF8HcgBeEkwoBZLPsgMVn4lqrra8BuVZn38zZnSYXV7Spvig==" saltValue="xnZEq/QC1nngab5OB1zJP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پردازش!F24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پردازش!F23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2MjiB63231MAgvoPZXDXaYCycy7yr2P4NqPePZyCcL1vDj/ZplHuwiF9M3rcyuiu3hmuZ3XntdPqVmC9RsHqGg==" saltValue="WuTJPBA4GFVAfehu6XBPb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پردازش!F25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پردازش!F23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PZG10AlZsyelC1sQra5/4Zw0CnQOOfLcJb0tUMPROBjRT3efEODONkBnSG9xepRWMgn+PnKSXreSAY46miOkZw==" saltValue="5Zsa0rT8GQjx2H4wInIr0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پردازش!V7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پردازش!V6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A/fpQv/i25jBgGprPfP/VGAYz2rCLWktnFRAFGjfoMdAgcuuaK9ifLe5BeLfCrqjFZR25LReagZvkdy71JIjbg==" saltValue="4UBjoVlmR205d8VAyXExO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پردازش!V8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پردازش!V6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yYBnSv2kT06TU42b/XG4MR0Ny0KH4iA19j4/KUuDOOvSwJtbx4cC9bYR1FnqCjzNo5NWlzIys5dApgrP6ri1Kw==" saltValue="7gG8CjYJ126T6jlpeagI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7"/>
  <sheetViews>
    <sheetView rightToLeft="1" zoomScaleNormal="100" workbookViewId="0">
      <selection activeCell="U7" sqref="U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پردازش!H11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3">
        <v>53</v>
      </c>
      <c r="C47" s="23">
        <v>50</v>
      </c>
      <c r="D47" s="23">
        <v>47</v>
      </c>
      <c r="E47" s="23">
        <v>45</v>
      </c>
      <c r="F47" s="23">
        <v>44</v>
      </c>
      <c r="G47" s="23">
        <v>42</v>
      </c>
      <c r="H47" s="23">
        <v>40</v>
      </c>
      <c r="I47" s="25">
        <v>38</v>
      </c>
      <c r="J47" s="23">
        <v>36</v>
      </c>
      <c r="K47" s="25">
        <v>35</v>
      </c>
      <c r="L47" s="23">
        <v>33</v>
      </c>
      <c r="M47" s="23">
        <v>31</v>
      </c>
      <c r="N47" s="23">
        <v>29</v>
      </c>
      <c r="O47" s="23">
        <v>25</v>
      </c>
      <c r="P47" s="23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23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9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23">
        <v>17</v>
      </c>
      <c r="Q49" s="22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9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23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9" ht="18" x14ac:dyDescent="0.45">
      <c r="B51" s="23">
        <v>49</v>
      </c>
      <c r="C51" s="23">
        <v>46</v>
      </c>
      <c r="D51" s="23">
        <v>43</v>
      </c>
      <c r="E51" s="23">
        <v>41</v>
      </c>
      <c r="F51" s="23">
        <v>40</v>
      </c>
      <c r="G51" s="23">
        <v>38</v>
      </c>
      <c r="H51" s="23">
        <v>36</v>
      </c>
      <c r="I51" s="25">
        <v>34</v>
      </c>
      <c r="J51" s="23">
        <v>32</v>
      </c>
      <c r="K51" s="25">
        <v>31</v>
      </c>
      <c r="L51" s="23">
        <v>29</v>
      </c>
      <c r="M51" s="23">
        <v>27</v>
      </c>
      <c r="N51" s="23">
        <v>25</v>
      </c>
      <c r="O51" s="23">
        <v>21</v>
      </c>
      <c r="P51" s="23">
        <v>15</v>
      </c>
      <c r="Q51" s="22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9" ht="18" x14ac:dyDescent="0.45">
      <c r="B52" s="23">
        <v>48</v>
      </c>
      <c r="C52" s="23">
        <v>45</v>
      </c>
      <c r="D52" s="23">
        <v>42</v>
      </c>
      <c r="E52" s="23">
        <v>40</v>
      </c>
      <c r="F52" s="23">
        <v>39</v>
      </c>
      <c r="G52" s="23">
        <v>37</v>
      </c>
      <c r="H52" s="23">
        <v>35</v>
      </c>
      <c r="I52" s="25">
        <v>33</v>
      </c>
      <c r="J52" s="23">
        <v>31</v>
      </c>
      <c r="K52" s="25">
        <v>30</v>
      </c>
      <c r="L52" s="23">
        <v>28</v>
      </c>
      <c r="M52" s="23">
        <v>26</v>
      </c>
      <c r="N52" s="23">
        <v>24</v>
      </c>
      <c r="O52" s="23">
        <v>20</v>
      </c>
      <c r="P52" s="23">
        <v>14</v>
      </c>
      <c r="Q52" s="23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9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23">
        <v>13</v>
      </c>
      <c r="Q53" s="22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9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23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9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23">
        <v>11</v>
      </c>
      <c r="Q55" s="22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9" ht="18" x14ac:dyDescent="0.45">
      <c r="B56" s="23">
        <v>44</v>
      </c>
      <c r="C56" s="23">
        <v>41</v>
      </c>
      <c r="D56" s="23">
        <v>38</v>
      </c>
      <c r="E56" s="23">
        <v>36</v>
      </c>
      <c r="F56" s="23">
        <v>35</v>
      </c>
      <c r="G56" s="23">
        <v>33</v>
      </c>
      <c r="H56" s="23">
        <v>31</v>
      </c>
      <c r="I56" s="25">
        <v>29</v>
      </c>
      <c r="J56" s="23">
        <v>27</v>
      </c>
      <c r="K56" s="25">
        <v>26</v>
      </c>
      <c r="L56" s="23">
        <v>24</v>
      </c>
      <c r="M56" s="23">
        <v>22</v>
      </c>
      <c r="N56" s="23">
        <v>20</v>
      </c>
      <c r="O56" s="23">
        <v>16</v>
      </c>
      <c r="P56" s="23">
        <v>10</v>
      </c>
      <c r="Q56" s="23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9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3" t="e">
        <f t="shared" ref="X57:AJ57" si="30">IF(AND($V$5=C4,$V$4&lt;C56),0,0)</f>
        <v>#DIV/0!</v>
      </c>
      <c r="Y57" s="73" t="e">
        <f t="shared" si="30"/>
        <v>#DIV/0!</v>
      </c>
      <c r="Z57" s="73" t="e">
        <f t="shared" si="30"/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>IF(AND($V$5=P4,$V$4&lt;P56),0,0)</f>
        <v>#DIV/0!</v>
      </c>
      <c r="AL57" s="65"/>
      <c r="AM57" s="65"/>
    </row>
  </sheetData>
  <sheetProtection algorithmName="SHA-512" hashValue="DRPuwMTbeRUTnVOi3I367pHzcjaybhXU768T6z7vR9lwe840Q4KRjpIlq5lkFrhfCNR1R/xaKoPi4M3+/AfYGQ==" saltValue="0zAIYELWlzDOX8zPKs4lGA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پردازش!R7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PgQTrqy1/DUS1A9+/kcTq5ufYx2ovDJUfip8S7iQ41Jo85KJS98aLAsx1wLtrijjMtugICKXrhLIb1dgWwMLFg==" saltValue="HjCuDMvI1sNvm6ZYUoXs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پردازش!R8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XQDxFNT1chYHWmEFVq3/p3iASS0nuc7O6RxUjgvqWob/yqJ06MFjwzBKK7jVMrd1S0jJ+vx89+eDGB0288vzdA==" saltValue="7JsiI+skPPiAeGQHChYhk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پردازش!L7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dNesRw4vvbTq/csB4Aa8qF7xHIEXY8iSI2+Is7S/JMMp+NPyIC6nIV9JvkJe5iV60a3p0wXPE4Dpca3vWdAEiA==" saltValue="InC416IisEy72aappq4A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پردازش!L8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psls7VqWYIvJPzuHUQjC3McIS1V6167HnXHOAu39LVJkB4peQzD3DtQ8WvlcYvJSle09Zi8TuXiHTIPLiZf+2g==" saltValue="PTIdeHD5MaRh7HQqx1ez7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پردازش!J7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DLZ2B2JQ/OMey7TdEl+3G9LEQAdfBB9WlaFNMhYyS3czxweiiJP5CwerqY2hGge6pkeFvIedddsRP6FUPyv7Hw==" saltValue="kBOgsB50xJROFH2SD63hC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پردازش!J8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qRhjLC/rxcBo298Mgv0S45qdctoSHo3UbOBDj8TjZow0jnQLMeidUTnGoNAxOuCz950ajSQr/KDndSmrewPZ8w==" saltValue="LMR1B4VctF5HtbzwczG8p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پردازش!H7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nCJTb9gD4I5o0PJfAHBgahHBn+E4y6SGXR+002TTWiLLK+r2lUHhRDJhT//IUj0NZGK9mIdp8Uk9yiFaI80jpw==" saltValue="S9MjS/8OEx1assUEGeego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5"/>
  <dimension ref="A1:AK54"/>
  <sheetViews>
    <sheetView rightToLeft="1" workbookViewId="0">
      <selection activeCell="H10" sqref="H10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پردازش!H8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kK/Nd7Xw/JZ1r/zxDY/tzE8icpY2b+vWpb62kKyPsjnp4mgsknLBMEvj+HKZ2Bw4lQlZIiW6u+ENixNJR1kbuw==" saltValue="ljlD36Q+AE4Ueva3OADe3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پردازش!D7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SDOAmW6WoMKAl8z3GIKZcIxIo+icvLc15d3NJNYQy4MfxxYqDI5ULkByFp+mgamaLXUdq3WHGht45y4fX4E08A==" saltValue="6wiQcc9CxhOlk7e6gRRJJ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پردازش!D8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NkK/nOVW6SxDxrvKykFHwMU/u4qVGzqCrRgG0Q6ubQDEjSF1wHotAsvb2d5G7QM7KAqcLhPZ6JCIv5JlNQgK2Q==" saltValue="qcJ3D0e/DBc9ofqzIIkqu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6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6" t="s">
        <v>19</v>
      </c>
      <c r="R4" s="19">
        <v>-100</v>
      </c>
      <c r="T4" s="18" t="s">
        <v>31</v>
      </c>
      <c r="V4" s="18" t="e">
        <f>پردازش!J11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3">
        <v>54</v>
      </c>
      <c r="C46" s="23">
        <v>51</v>
      </c>
      <c r="D46" s="23">
        <v>48</v>
      </c>
      <c r="E46" s="23">
        <v>46</v>
      </c>
      <c r="F46" s="23">
        <v>45</v>
      </c>
      <c r="G46" s="23">
        <v>43</v>
      </c>
      <c r="H46" s="23">
        <v>41</v>
      </c>
      <c r="I46" s="25">
        <v>39</v>
      </c>
      <c r="J46" s="23">
        <v>37</v>
      </c>
      <c r="K46" s="25">
        <v>36</v>
      </c>
      <c r="L46" s="23">
        <v>34</v>
      </c>
      <c r="M46" s="23">
        <v>32</v>
      </c>
      <c r="N46" s="23">
        <v>30</v>
      </c>
      <c r="O46" s="23">
        <v>26</v>
      </c>
      <c r="P46" s="23">
        <v>20</v>
      </c>
      <c r="Q46" s="23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22">
        <v>19</v>
      </c>
      <c r="Q47" s="78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23">
        <v>18</v>
      </c>
      <c r="Q48" s="79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23">
        <v>17</v>
      </c>
      <c r="Q49" s="79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23">
        <v>16</v>
      </c>
      <c r="Q50" s="79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26">
        <v>15</v>
      </c>
      <c r="Q51" s="80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3">
        <v>48</v>
      </c>
      <c r="C52" s="23">
        <v>45</v>
      </c>
      <c r="D52" s="23">
        <v>42</v>
      </c>
      <c r="E52" s="23">
        <v>40</v>
      </c>
      <c r="F52" s="23">
        <v>39</v>
      </c>
      <c r="G52" s="23">
        <v>37</v>
      </c>
      <c r="H52" s="23">
        <v>35</v>
      </c>
      <c r="I52" s="25">
        <v>33</v>
      </c>
      <c r="J52" s="23">
        <v>31</v>
      </c>
      <c r="K52" s="25">
        <v>30</v>
      </c>
      <c r="L52" s="23">
        <v>28</v>
      </c>
      <c r="M52" s="23">
        <v>26</v>
      </c>
      <c r="N52" s="23">
        <v>24</v>
      </c>
      <c r="O52" s="23">
        <v>20</v>
      </c>
      <c r="P52" s="22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23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23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23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3">
        <v>44</v>
      </c>
      <c r="C56" s="23">
        <v>41</v>
      </c>
      <c r="D56" s="23">
        <v>38</v>
      </c>
      <c r="E56" s="23">
        <v>36</v>
      </c>
      <c r="F56" s="23">
        <v>35</v>
      </c>
      <c r="G56" s="23">
        <v>33</v>
      </c>
      <c r="H56" s="23">
        <v>31</v>
      </c>
      <c r="I56" s="25">
        <v>29</v>
      </c>
      <c r="J56" s="23">
        <v>27</v>
      </c>
      <c r="K56" s="25">
        <v>26</v>
      </c>
      <c r="L56" s="23">
        <v>24</v>
      </c>
      <c r="M56" s="23">
        <v>22</v>
      </c>
      <c r="N56" s="23">
        <v>20</v>
      </c>
      <c r="O56" s="23">
        <v>16</v>
      </c>
      <c r="P56" s="26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3" t="e">
        <f>IF(AND($V$5=C4,$V$4&lt;C56),0,0)</f>
        <v>#DIV/0!</v>
      </c>
      <c r="Y57" s="73" t="e">
        <f t="shared" ref="Y57:AJ57" si="30">IF(AND($V$5=D4,$V$4&lt;D56),0,0)</f>
        <v>#DIV/0!</v>
      </c>
      <c r="Z57" s="73" t="e">
        <f t="shared" si="30"/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>IF(AND($V$5=P4,$V$4&lt;P56),0,0)</f>
        <v>#DIV/0!</v>
      </c>
    </row>
  </sheetData>
  <sheetProtection algorithmName="SHA-512" hashValue="KiEK7r075IC+eMRClyOQrPAPn0DvMQmbgWkH0cQAn1nIZsec98D7ZGZZ+7xUfoSjV6eNlU/sp0rX7SYS3ueONg==" saltValue="CCCcB4ti9EmkYqnVWQ07Wg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پردازش!B7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qmrGRLuzDQlBAzZxce3V8jG1RdAZZfuMy4pszYoMo3zsTTjb5EQ05m2MB33Nkj42FxZQ/Y+fVmWC8oN+I5b7sg==" saltValue="m6BrCcmWJX68iG0E28aC/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پردازش!B8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t9SEffR2gAUWmrxFUZtmEWhz9XDNakhNqfn/Aew2NpsaWA5pLA4oZ+Ui4QRPCPprzsH28HfBUpvzClknx5vmEQ==" saltValue="1IkehZdFSmA/CHjnzcDjI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پردازش!O24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پردازش!O23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wkdZB9/9G6p69IrKrn3En4ZO2lj72OJtPUto2wrvbZv1ckuTTANqvTrtZ2LivV0Jmte2vGZPFm+XEyv7rTulEg==" saltValue="D0dVRuQrTAjqtKaFVlVdH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پردازش!O25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پردازش!O23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bDqu6FReQNI8Vnkden/UkH0lPFdP5Beyw5ilScD9naeE7QoBWgkjpKYfUPIiYP7AkTp22cWLNyaCamhZfpYjYQ==" saltValue="wi4llpByXYgWPalfBlzy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پردازش!F7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QgtY0ZUpovb7MOf5TRsMLPhBhX7drTwyRNIB60F7evUlEw68EZHSt1vB2BC1VCT9xZJ7w8U1Z2qWP1QIwfd3MA==" saltValue="djlhOBy0J1oKTazNQYUH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پردازش!F8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F/+HB3t2hX6Ntoxix410O5OTmAdZrgdRa7V8WbanCweo2EYM04/vyjfLLaUa2wg6kcRkN2zybms+mIqY6NbZig==" saltValue="8O7qQYwJr6uFSzxAkln/i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پردازش!N7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U+qtTJeJ3ihySNa4uUwUue5ioIioJ7jbp3M4VR69RA+w12NfjBSMBFvNazEmJ6VPbshxyZMS4aozm/Yxv1M6vA==" saltValue="t95WYLjLQD8puXfTq24A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پردازش!N8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F4DzyVLp4CJgnv6DRghHDg2gkY6e45Q0Z3kiOROS9mAGbPlce4letvfqGR9AbqcosIrjISwQkPkYIoOh7d3r/g==" saltValue="ByuOJNSTz/TXR7bKC32CM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پردازش!P7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Ai0dcxWovoZiUgXOSSSm9deJcd+nqgY9Y6RLZn7yKxcRFGRRurJQ986c8WQvHt2+piwBxD9byryOcbIsjI2UmQ==" saltValue="ABOf0apkAFXxqIAQ2WOJX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پردازش!P8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r/TKEDm4tu1iPj/rQjTR6JK4rkd4mVLmRZN0okxpD81wyIR0NA9cEy0u5R2PFTT9yEA/HnNW/uNrUpAv0omHxw==" saltValue="y81t5pDECzX2kfCfLyEa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6.875" style="18" bestFit="1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پردازش!L11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3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3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9" t="s">
        <v>138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  <c r="Q57" s="26" t="s">
        <v>16</v>
      </c>
      <c r="W57" s="65" t="e">
        <f>IF(AND($V$5=B4,$V$4&lt;B56),0,0)</f>
        <v>#DIV/0!</v>
      </c>
      <c r="X57" s="73" t="e">
        <f>IF(AND($V$5=C4,$V$4&lt;C56),0,0)</f>
        <v>#DIV/0!</v>
      </c>
      <c r="Y57" s="73" t="e">
        <f>IF(AND($V$5=D4,$V$4&lt;D56),0,0)</f>
        <v>#DIV/0!</v>
      </c>
      <c r="Z57" s="73" t="e">
        <f t="shared" ref="Z57:AK57" si="30">IF(AND($V$5=E4,$V$4&lt;E56),0,0)</f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 t="shared" si="30"/>
        <v>#DIV/0!</v>
      </c>
    </row>
  </sheetData>
  <sheetProtection algorithmName="SHA-512" hashValue="FipHBKrXgGOST6lSWIEhcAosKAekbe1GMuV6Ua1uO7+zsmgUO+B39J7OSK3jxC6+1tve1uRvgxSjNtpDVgyZjQ==" saltValue="sWhEmPbrIfqeKYGRkIQ7x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پردازش!T8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5xqU75sGA6fvseCW7H/yItBGp7HXDDCaXK3jA/LBbwoV2T9sPY49mg4/31Bjo4T2wgWsYpP2vpeJDLMNBr0aXQ==" saltValue="tI1ryqGKpfEMnlveiDBby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پردازش!T7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si="0"/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EwSk0zAfK111MbVVSzxouGpmLIIYRDIXbaiKCV6ERHXaM3OsHaG8EKqdx8VItG3TKoq0QBIwbVZ/tzuAkIc2Bw==" saltValue="OK0eZW7AIyUpeSWFJ4bPn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.25" style="18" bestFit="1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پردازش!R24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پردازش!R23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8" t="e">
        <f t="shared" si="0"/>
        <v>#DIV/0!</v>
      </c>
      <c r="AJ5" s="18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70Dnm5ECALBbUcNFO83kvZqBpwd8Yrsq/a5ye6Nje81osXrbZ1KefKB/62YE+67KzYl5DSwucVtjdgWWnddrAQ==" saltValue="p02DoLnp/bBDNRMdg87iY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8"/>
    <col min="15" max="15" width="9.125" style="41"/>
    <col min="16" max="16" width="9.125" style="18"/>
    <col min="17" max="17" width="19.25" style="18" bestFit="1" customWidth="1"/>
    <col min="18" max="19" width="9.125" style="18"/>
    <col min="20" max="21" width="0" style="18" hidden="1" customWidth="1"/>
    <col min="22" max="22" width="7" style="18" customWidth="1"/>
    <col min="23" max="36" width="4.375" style="18" customWidth="1"/>
    <col min="37" max="37" width="9.125" style="18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164" t="s">
        <v>18</v>
      </c>
      <c r="R2" s="32"/>
      <c r="S2" s="33" t="e">
        <f>پردازش!R25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65"/>
      <c r="R3" s="32" t="s">
        <v>30</v>
      </c>
      <c r="S3" s="37">
        <f>پردازش!R23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8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8">
        <v>67</v>
      </c>
      <c r="W4" s="18">
        <v>43</v>
      </c>
      <c r="X4" s="18">
        <v>30</v>
      </c>
      <c r="Y4" s="18">
        <v>23</v>
      </c>
      <c r="Z4" s="18">
        <v>18</v>
      </c>
      <c r="AA4" s="18">
        <v>15</v>
      </c>
      <c r="AB4" s="18">
        <v>12</v>
      </c>
      <c r="AC4" s="18">
        <v>10</v>
      </c>
      <c r="AD4" s="18">
        <v>9</v>
      </c>
      <c r="AE4" s="18">
        <v>8</v>
      </c>
      <c r="AF4" s="18">
        <v>7</v>
      </c>
      <c r="AG4" s="18">
        <v>6</v>
      </c>
      <c r="AH4" s="18">
        <v>5</v>
      </c>
      <c r="AI4" s="18">
        <v>4</v>
      </c>
      <c r="AJ4" s="18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8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8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8" t="e">
        <f t="shared" si="0"/>
        <v>#DIV/0!</v>
      </c>
      <c r="Y5" s="18" t="e">
        <f t="shared" si="0"/>
        <v>#DIV/0!</v>
      </c>
      <c r="Z5" s="18" t="e">
        <f t="shared" si="0"/>
        <v>#DIV/0!</v>
      </c>
      <c r="AA5" s="18" t="e">
        <f t="shared" si="0"/>
        <v>#DIV/0!</v>
      </c>
      <c r="AB5" s="18" t="e">
        <f t="shared" si="0"/>
        <v>#DIV/0!</v>
      </c>
      <c r="AC5" s="18" t="e">
        <f t="shared" si="0"/>
        <v>#DIV/0!</v>
      </c>
      <c r="AD5" s="18" t="e">
        <f t="shared" si="0"/>
        <v>#DIV/0!</v>
      </c>
      <c r="AE5" s="18" t="e">
        <f t="shared" si="0"/>
        <v>#DIV/0!</v>
      </c>
      <c r="AF5" s="18" t="e">
        <f t="shared" si="0"/>
        <v>#DIV/0!</v>
      </c>
      <c r="AG5" s="18" t="e">
        <f t="shared" si="0"/>
        <v>#DIV/0!</v>
      </c>
      <c r="AH5" s="18" t="e">
        <f t="shared" si="0"/>
        <v>#DIV/0!</v>
      </c>
      <c r="AI5" s="18" t="e">
        <f t="shared" si="0"/>
        <v>#DIV/0!</v>
      </c>
      <c r="AJ5" s="18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8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8" t="e">
        <f t="shared" si="1"/>
        <v>#DIV/0!</v>
      </c>
      <c r="X6" s="18" t="e">
        <f t="shared" si="1"/>
        <v>#DIV/0!</v>
      </c>
      <c r="Y6" s="18" t="e">
        <f t="shared" si="1"/>
        <v>#DIV/0!</v>
      </c>
      <c r="Z6" s="18" t="e">
        <f t="shared" si="1"/>
        <v>#DIV/0!</v>
      </c>
      <c r="AA6" s="18" t="e">
        <f t="shared" si="1"/>
        <v>#DIV/0!</v>
      </c>
      <c r="AB6" s="18" t="e">
        <f t="shared" si="1"/>
        <v>#DIV/0!</v>
      </c>
      <c r="AC6" s="18" t="e">
        <f t="shared" si="1"/>
        <v>#DIV/0!</v>
      </c>
      <c r="AD6" s="18" t="e">
        <f t="shared" si="1"/>
        <v>#DIV/0!</v>
      </c>
      <c r="AE6" s="18" t="e">
        <f t="shared" si="1"/>
        <v>#DIV/0!</v>
      </c>
      <c r="AF6" s="18" t="e">
        <f t="shared" si="1"/>
        <v>#DIV/0!</v>
      </c>
      <c r="AG6" s="18" t="e">
        <f t="shared" si="1"/>
        <v>#DIV/0!</v>
      </c>
      <c r="AH6" s="18" t="e">
        <f t="shared" si="1"/>
        <v>#DIV/0!</v>
      </c>
      <c r="AI6" s="18" t="e">
        <f t="shared" si="1"/>
        <v>#DIV/0!</v>
      </c>
      <c r="AJ6" s="18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9nnJvnzfKcETYFDPNtPTPE5jTM+xu7s7FrdaigAmDOgHVtkaZIb5BHeRXlbAmsPy7mM0K3DMLLdFvtEJ07fHvg==" saltValue="FKT/OEUEfjzSsSG49x/0p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X32"/>
  <sheetViews>
    <sheetView rightToLeft="1" zoomScale="90" zoomScaleNormal="90" workbookViewId="0">
      <selection activeCell="L9" sqref="L9"/>
    </sheetView>
  </sheetViews>
  <sheetFormatPr defaultRowHeight="14.25" x14ac:dyDescent="0.2"/>
  <cols>
    <col min="1" max="14" width="9.125" style="42"/>
    <col min="15" max="19" width="9.125" style="42" customWidth="1"/>
    <col min="20" max="20" width="10.75" style="42" bestFit="1" customWidth="1"/>
    <col min="21" max="22" width="9.125" style="42"/>
    <col min="23" max="23" width="12.25" style="42" customWidth="1"/>
    <col min="24" max="102" width="9.125" style="42"/>
  </cols>
  <sheetData>
    <row r="1" spans="1:22" x14ac:dyDescent="0.2">
      <c r="A1" s="181" t="s">
        <v>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8" x14ac:dyDescent="0.2">
      <c r="A2" s="43" t="s">
        <v>36</v>
      </c>
      <c r="B2" s="44">
        <f>'ورودی دانه بندی'!K5</f>
        <v>0</v>
      </c>
      <c r="C2" s="43" t="s">
        <v>36</v>
      </c>
      <c r="D2" s="44">
        <f>'ورودی دانه بندی'!L5</f>
        <v>0</v>
      </c>
      <c r="E2" s="43" t="s">
        <v>36</v>
      </c>
      <c r="F2" s="44">
        <f>'ورودی دانه بندی'!M5</f>
        <v>0</v>
      </c>
      <c r="G2" s="43" t="s">
        <v>36</v>
      </c>
      <c r="H2" s="44">
        <f>'ورودی دانه بندی'!N5</f>
        <v>0</v>
      </c>
      <c r="I2" s="43" t="s">
        <v>36</v>
      </c>
      <c r="J2" s="44">
        <f>'ورودی دانه بندی'!O5</f>
        <v>0</v>
      </c>
      <c r="K2" s="43" t="s">
        <v>36</v>
      </c>
      <c r="L2" s="44">
        <f>'ورودی دانه بندی'!P5</f>
        <v>0</v>
      </c>
      <c r="M2" s="43" t="s">
        <v>36</v>
      </c>
      <c r="N2" s="44">
        <f>'ورودی دانه بندی'!Q5</f>
        <v>0</v>
      </c>
      <c r="O2" s="43" t="s">
        <v>36</v>
      </c>
      <c r="P2" s="44">
        <f>'ورودی دانه بندی'!R5</f>
        <v>0</v>
      </c>
      <c r="Q2" s="43" t="s">
        <v>36</v>
      </c>
      <c r="R2" s="44">
        <f>'ورودی دانه بندی'!S5</f>
        <v>0</v>
      </c>
      <c r="S2" s="43" t="s">
        <v>36</v>
      </c>
      <c r="T2" s="44">
        <f>'ورودی دانه بندی'!T5</f>
        <v>0</v>
      </c>
      <c r="U2" s="43" t="s">
        <v>36</v>
      </c>
      <c r="V2" s="44">
        <f>'ورودی دانه بندی'!U5</f>
        <v>0</v>
      </c>
    </row>
    <row r="3" spans="1:22" ht="18" x14ac:dyDescent="0.2">
      <c r="A3" s="45" t="s">
        <v>37</v>
      </c>
      <c r="B3" s="46">
        <f>'ورودی دانه بندی'!K6</f>
        <v>0</v>
      </c>
      <c r="C3" s="45" t="s">
        <v>37</v>
      </c>
      <c r="D3" s="46">
        <f>'ورودی دانه بندی'!L6</f>
        <v>0</v>
      </c>
      <c r="E3" s="45" t="s">
        <v>37</v>
      </c>
      <c r="F3" s="46">
        <f>'ورودی دانه بندی'!M6</f>
        <v>0</v>
      </c>
      <c r="G3" s="45" t="s">
        <v>37</v>
      </c>
      <c r="H3" s="46">
        <f>'ورودی دانه بندی'!N6</f>
        <v>0</v>
      </c>
      <c r="I3" s="45" t="s">
        <v>37</v>
      </c>
      <c r="J3" s="46">
        <f>'ورودی دانه بندی'!O6</f>
        <v>0</v>
      </c>
      <c r="K3" s="45" t="s">
        <v>37</v>
      </c>
      <c r="L3" s="46">
        <f>'ورودی دانه بندی'!P6</f>
        <v>0</v>
      </c>
      <c r="M3" s="45" t="s">
        <v>37</v>
      </c>
      <c r="N3" s="46">
        <f>'ورودی دانه بندی'!Q6</f>
        <v>0</v>
      </c>
      <c r="O3" s="45" t="s">
        <v>37</v>
      </c>
      <c r="P3" s="46">
        <f>'ورودی دانه بندی'!R6</f>
        <v>0</v>
      </c>
      <c r="Q3" s="45" t="s">
        <v>37</v>
      </c>
      <c r="R3" s="46">
        <f>'ورودی دانه بندی'!S6</f>
        <v>0</v>
      </c>
      <c r="S3" s="45" t="s">
        <v>37</v>
      </c>
      <c r="T3" s="46">
        <f>'ورودی دانه بندی'!T6</f>
        <v>0</v>
      </c>
      <c r="U3" s="45" t="s">
        <v>37</v>
      </c>
      <c r="V3" s="46">
        <f>'ورودی دانه بندی'!U6</f>
        <v>0</v>
      </c>
    </row>
    <row r="4" spans="1:22" ht="18" x14ac:dyDescent="0.2">
      <c r="A4" s="45" t="s">
        <v>34</v>
      </c>
      <c r="B4" s="46" t="e">
        <f>AVERAGE('ورودی دانه بندی'!K13:K2002)</f>
        <v>#DIV/0!</v>
      </c>
      <c r="C4" s="45" t="s">
        <v>34</v>
      </c>
      <c r="D4" s="46" t="e">
        <f>AVERAGE('ورودی دانه بندی'!L13:L2002)</f>
        <v>#DIV/0!</v>
      </c>
      <c r="E4" s="45" t="s">
        <v>34</v>
      </c>
      <c r="F4" s="46" t="e">
        <f>AVERAGE('ورودی دانه بندی'!M13:M2002)</f>
        <v>#DIV/0!</v>
      </c>
      <c r="G4" s="45" t="s">
        <v>34</v>
      </c>
      <c r="H4" s="46" t="e">
        <f>AVERAGE('ورودی دانه بندی'!N13:N2002)</f>
        <v>#DIV/0!</v>
      </c>
      <c r="I4" s="45" t="s">
        <v>34</v>
      </c>
      <c r="J4" s="46" t="e">
        <f>AVERAGE('ورودی دانه بندی'!O13:O2002)</f>
        <v>#DIV/0!</v>
      </c>
      <c r="K4" s="45" t="s">
        <v>34</v>
      </c>
      <c r="L4" s="46" t="e">
        <f>AVERAGE('ورودی دانه بندی'!P13:P2002)</f>
        <v>#DIV/0!</v>
      </c>
      <c r="M4" s="45" t="s">
        <v>34</v>
      </c>
      <c r="N4" s="46" t="e">
        <f>AVERAGE('ورودی دانه بندی'!Q13:Q2002)</f>
        <v>#DIV/0!</v>
      </c>
      <c r="O4" s="45" t="s">
        <v>34</v>
      </c>
      <c r="P4" s="46" t="e">
        <f>AVERAGE('ورودی دانه بندی'!R13:R2002)</f>
        <v>#DIV/0!</v>
      </c>
      <c r="Q4" s="45" t="s">
        <v>34</v>
      </c>
      <c r="R4" s="46" t="e">
        <f>AVERAGE('ورودی دانه بندی'!S13:S2002)</f>
        <v>#DIV/0!</v>
      </c>
      <c r="S4" s="45" t="s">
        <v>34</v>
      </c>
      <c r="T4" s="46" t="e">
        <f>AVERAGE('ورودی دانه بندی'!T13:T2002)</f>
        <v>#DIV/0!</v>
      </c>
      <c r="U4" s="45" t="s">
        <v>34</v>
      </c>
      <c r="V4" s="46" t="e">
        <f>AVERAGE('ورودی دانه بندی'!U13:U2002)</f>
        <v>#DIV/0!</v>
      </c>
    </row>
    <row r="5" spans="1:22" ht="18" x14ac:dyDescent="0.2">
      <c r="A5" s="45" t="s">
        <v>35</v>
      </c>
      <c r="B5" s="47" t="e">
        <f>STDEVA('ورودی دانه بندی'!K13:K2002)</f>
        <v>#DIV/0!</v>
      </c>
      <c r="C5" s="45" t="s">
        <v>35</v>
      </c>
      <c r="D5" s="47" t="e">
        <f>STDEVA('ورودی دانه بندی'!L13:L2002)</f>
        <v>#DIV/0!</v>
      </c>
      <c r="E5" s="45" t="s">
        <v>35</v>
      </c>
      <c r="F5" s="47" t="e">
        <f>STDEVA('ورودی دانه بندی'!M13:M2002)</f>
        <v>#DIV/0!</v>
      </c>
      <c r="G5" s="45" t="s">
        <v>35</v>
      </c>
      <c r="H5" s="47" t="e">
        <f>STDEVA('ورودی دانه بندی'!N13:N2002)</f>
        <v>#DIV/0!</v>
      </c>
      <c r="I5" s="45" t="s">
        <v>35</v>
      </c>
      <c r="J5" s="47" t="e">
        <f>STDEVA('ورودی دانه بندی'!O13:O2002)</f>
        <v>#DIV/0!</v>
      </c>
      <c r="K5" s="45" t="s">
        <v>35</v>
      </c>
      <c r="L5" s="47" t="e">
        <f>STDEVA('ورودی دانه بندی'!P13:P2002)</f>
        <v>#DIV/0!</v>
      </c>
      <c r="M5" s="45" t="s">
        <v>35</v>
      </c>
      <c r="N5" s="47" t="e">
        <f>STDEVA('ورودی دانه بندی'!Q13:Q2002)</f>
        <v>#DIV/0!</v>
      </c>
      <c r="O5" s="45" t="s">
        <v>35</v>
      </c>
      <c r="P5" s="47" t="e">
        <f>STDEVA('ورودی دانه بندی'!R13:R2002)</f>
        <v>#DIV/0!</v>
      </c>
      <c r="Q5" s="45" t="s">
        <v>35</v>
      </c>
      <c r="R5" s="47" t="e">
        <f>STDEVA('ورودی دانه بندی'!S13:S2002)</f>
        <v>#DIV/0!</v>
      </c>
      <c r="S5" s="45" t="s">
        <v>35</v>
      </c>
      <c r="T5" s="47" t="e">
        <f>STDEVA('ورودی دانه بندی'!T13:T2002)</f>
        <v>#DIV/0!</v>
      </c>
      <c r="U5" s="45" t="s">
        <v>35</v>
      </c>
      <c r="V5" s="47" t="e">
        <f>STDEVA('ورودی دانه بندی'!U13:U2002)</f>
        <v>#DIV/0!</v>
      </c>
    </row>
    <row r="6" spans="1:22" ht="18" x14ac:dyDescent="0.2">
      <c r="A6" s="45" t="s">
        <v>30</v>
      </c>
      <c r="B6" s="46">
        <f>COUNT('ورودی دانه بندی'!K13:K2002)</f>
        <v>0</v>
      </c>
      <c r="C6" s="45" t="s">
        <v>30</v>
      </c>
      <c r="D6" s="46">
        <f>COUNT('ورودی دانه بندی'!L13:L2002)</f>
        <v>0</v>
      </c>
      <c r="E6" s="45" t="s">
        <v>30</v>
      </c>
      <c r="F6" s="46">
        <f>COUNT('ورودی دانه بندی'!M13:M2002)</f>
        <v>0</v>
      </c>
      <c r="G6" s="45" t="s">
        <v>30</v>
      </c>
      <c r="H6" s="46">
        <f>COUNT('ورودی دانه بندی'!N13:N2002)</f>
        <v>0</v>
      </c>
      <c r="I6" s="45" t="s">
        <v>30</v>
      </c>
      <c r="J6" s="46">
        <f>COUNT('ورودی دانه بندی'!O13:O2002)</f>
        <v>0</v>
      </c>
      <c r="K6" s="45" t="s">
        <v>30</v>
      </c>
      <c r="L6" s="46">
        <f>COUNT('ورودی دانه بندی'!P13:P2002)</f>
        <v>0</v>
      </c>
      <c r="M6" s="45" t="s">
        <v>30</v>
      </c>
      <c r="N6" s="46">
        <f>COUNT('ورودی دانه بندی'!Q13:Q2002)</f>
        <v>0</v>
      </c>
      <c r="O6" s="45" t="s">
        <v>30</v>
      </c>
      <c r="P6" s="46">
        <f>COUNT('ورودی دانه بندی'!R13:R2002)</f>
        <v>0</v>
      </c>
      <c r="Q6" s="45" t="s">
        <v>30</v>
      </c>
      <c r="R6" s="46">
        <f>COUNT('ورودی دانه بندی'!S13:S2002)</f>
        <v>0</v>
      </c>
      <c r="S6" s="45" t="s">
        <v>30</v>
      </c>
      <c r="T6" s="46">
        <f>COUNT('ورودی دانه بندی'!T13:T2002)</f>
        <v>0</v>
      </c>
      <c r="U6" s="45" t="s">
        <v>30</v>
      </c>
      <c r="V6" s="46">
        <f>COUNT('ورودی دانه بندی'!U13:U2002)</f>
        <v>0</v>
      </c>
    </row>
    <row r="7" spans="1:22" ht="18" x14ac:dyDescent="0.2">
      <c r="A7" s="45" t="s">
        <v>38</v>
      </c>
      <c r="B7" s="46" t="e">
        <f>ROUND(IF(B5&gt;0,(B2-B4)/B5,IF(B2&gt;=B4,100,0)),2)</f>
        <v>#DIV/0!</v>
      </c>
      <c r="C7" s="45" t="s">
        <v>38</v>
      </c>
      <c r="D7" s="46" t="e">
        <f>ROUND(IF(D5&gt;0,(D2-D4)/D5,IF(D2&gt;=D4,100,0)),2)</f>
        <v>#DIV/0!</v>
      </c>
      <c r="E7" s="45" t="s">
        <v>38</v>
      </c>
      <c r="F7" s="46" t="e">
        <f>ROUND(IF(F5&gt;0,(F2-F4)/F5,IF(F2&gt;=F4,100,0)),2)</f>
        <v>#DIV/0!</v>
      </c>
      <c r="G7" s="45" t="s">
        <v>38</v>
      </c>
      <c r="H7" s="46" t="e">
        <f>ROUND(IF(H5&gt;0,(H2-H4)/H5,IF(H2&gt;=H4,100,0)),2)</f>
        <v>#DIV/0!</v>
      </c>
      <c r="I7" s="45" t="s">
        <v>38</v>
      </c>
      <c r="J7" s="46" t="e">
        <f>ROUND(IF(J5&gt;0,(J2-J4)/J5,IF(J2&gt;=J4,100,0)),2)</f>
        <v>#DIV/0!</v>
      </c>
      <c r="K7" s="45" t="s">
        <v>38</v>
      </c>
      <c r="L7" s="46" t="e">
        <f>ROUND(IF(L5&gt;0,(L2-L4)/L5,IF(L2&gt;=L4,100,0)),2)</f>
        <v>#DIV/0!</v>
      </c>
      <c r="M7" s="45" t="s">
        <v>38</v>
      </c>
      <c r="N7" s="46" t="e">
        <f>ROUND(IF(N5&gt;0,(N2-N4)/N5,IF(N2&gt;=N4,100,0)),2)</f>
        <v>#DIV/0!</v>
      </c>
      <c r="O7" s="45" t="s">
        <v>38</v>
      </c>
      <c r="P7" s="46" t="e">
        <f>ROUND(IF(P5&gt;0,(P2-P4)/P5,IF(P2&gt;=P4,100,0)),2)</f>
        <v>#DIV/0!</v>
      </c>
      <c r="Q7" s="45" t="s">
        <v>38</v>
      </c>
      <c r="R7" s="46" t="e">
        <f>ROUND(IF(R5&gt;0,(R2-R4)/R5,IF(R2&gt;=R4,100,0)),2)</f>
        <v>#DIV/0!</v>
      </c>
      <c r="S7" s="45" t="s">
        <v>38</v>
      </c>
      <c r="T7" s="46" t="e">
        <f>ROUND(IF(T5&gt;0,(T2-T4)/T5,IF(T2&gt;=T4,100,0)),2)</f>
        <v>#DIV/0!</v>
      </c>
      <c r="U7" s="45" t="s">
        <v>38</v>
      </c>
      <c r="V7" s="46" t="e">
        <f>ROUND(IF(V5&gt;0,(V2-V4)/V5,IF(V2&gt;=V4,100,0)),2)</f>
        <v>#DIV/0!</v>
      </c>
    </row>
    <row r="8" spans="1:22" ht="18" x14ac:dyDescent="0.2">
      <c r="A8" s="45" t="s">
        <v>39</v>
      </c>
      <c r="B8" s="46" t="e">
        <f>ROUND(IF(B5&gt;0,(B4-B3)/B5,IF(B4&gt;=B3,100,0)),2)</f>
        <v>#DIV/0!</v>
      </c>
      <c r="C8" s="45" t="s">
        <v>39</v>
      </c>
      <c r="D8" s="46" t="e">
        <f>ROUND(IF(D5&gt;0,(D4-D3)/D5,IF(D4&gt;=D3,100,0)),2)</f>
        <v>#DIV/0!</v>
      </c>
      <c r="E8" s="45" t="s">
        <v>39</v>
      </c>
      <c r="F8" s="46" t="e">
        <f>ROUND(IF(F5&gt;0,(F4-F3)/F5,IF(F4&gt;=F3,100,0)),2)</f>
        <v>#DIV/0!</v>
      </c>
      <c r="G8" s="45" t="s">
        <v>39</v>
      </c>
      <c r="H8" s="46" t="e">
        <f>ROUND(IF(H5&gt;0,(H4-H3)/H5,IF(H4&gt;=H3,100,0)),2)</f>
        <v>#DIV/0!</v>
      </c>
      <c r="I8" s="45" t="s">
        <v>39</v>
      </c>
      <c r="J8" s="46" t="e">
        <f>ROUND(IF(J5&gt;0,(J4-J3)/J5,IF(J4&gt;=J3,100,0)),2)</f>
        <v>#DIV/0!</v>
      </c>
      <c r="K8" s="45" t="s">
        <v>39</v>
      </c>
      <c r="L8" s="46" t="e">
        <f>ROUND(IF(L5&gt;0,(L4-L3)/L5,IF(L4&gt;=L3,100,0)),2)</f>
        <v>#DIV/0!</v>
      </c>
      <c r="M8" s="45" t="s">
        <v>39</v>
      </c>
      <c r="N8" s="46" t="e">
        <f>ROUND(IF(N5&gt;0,(N4-N3)/N5,IF(N4&gt;=N3,100,0)),2)</f>
        <v>#DIV/0!</v>
      </c>
      <c r="O8" s="45" t="s">
        <v>39</v>
      </c>
      <c r="P8" s="46" t="e">
        <f>ROUND(IF(P5&gt;0,(P4-P3)/P5,IF(P4&gt;=P3,100,0)),2)</f>
        <v>#DIV/0!</v>
      </c>
      <c r="Q8" s="45" t="s">
        <v>39</v>
      </c>
      <c r="R8" s="46" t="e">
        <f>ROUND(IF(R5&gt;0,(R4-R3)/R5,IF(R4&gt;=R3,100,0)),2)</f>
        <v>#DIV/0!</v>
      </c>
      <c r="S8" s="45" t="s">
        <v>39</v>
      </c>
      <c r="T8" s="46" t="e">
        <f>ROUND(IF(T5&gt;0,(T4-T3)/T5,IF(T4&gt;=T3,100,0)),2)</f>
        <v>#DIV/0!</v>
      </c>
      <c r="U8" s="45" t="s">
        <v>39</v>
      </c>
      <c r="V8" s="46" t="e">
        <f>ROUND(IF(V5&gt;0,(V4-V3)/V5,IF(V4&gt;=V3,100,0)),2)</f>
        <v>#DIV/0!</v>
      </c>
    </row>
    <row r="9" spans="1:22" ht="18" x14ac:dyDescent="0.2">
      <c r="A9" s="45" t="s">
        <v>40</v>
      </c>
      <c r="B9" s="46" t="e">
        <f>IF(B2="-",100,IF(B7&lt;0,100-'Pu-بزرگترین الک'!S6,'Pu-بزرگترین الک'!S5))</f>
        <v>#DIV/0!</v>
      </c>
      <c r="C9" s="45" t="s">
        <v>40</v>
      </c>
      <c r="D9" s="46" t="e">
        <f>IF(D2="-",100,IF(D7&lt;0,100-'Pu-الک 1 اینچ'!S6,'Pu-الک 1 اینچ'!S5))</f>
        <v>#DIV/0!</v>
      </c>
      <c r="E9" s="45" t="s">
        <v>40</v>
      </c>
      <c r="F9" s="46" t="e">
        <f>IF(F2="-",100,IF(F7&lt;0,100-'Pu- الک0.5 '!S6,'Pu- الک0.5 '!S5))</f>
        <v>#DIV/0!</v>
      </c>
      <c r="G9" s="45" t="s">
        <v>40</v>
      </c>
      <c r="H9" s="46" t="e">
        <f>IF(H2="-",100,IF(H7&lt;0,100-'Pu-الک 3-8 اینچ'!S6,'Pu-الک 3-8 اینچ'!S5))</f>
        <v>#DIV/0!</v>
      </c>
      <c r="I9" s="45" t="s">
        <v>40</v>
      </c>
      <c r="J9" s="46" t="e">
        <f>IF(J2="-",100,IF(J7&lt;0,100-'Pu-الک 4اینچ '!S6,'Pu-الک 4اینچ '!S5))</f>
        <v>#DIV/0!</v>
      </c>
      <c r="K9" s="45" t="s">
        <v>40</v>
      </c>
      <c r="L9" s="46" t="e">
        <f>IF(L2="-",100,IF(L7&lt;0,100-'Pu-الک 8اینچ'!S6,'Pu-الک 8اینچ'!S5))</f>
        <v>#DIV/0!</v>
      </c>
      <c r="M9" s="45" t="s">
        <v>40</v>
      </c>
      <c r="N9" s="46" t="e">
        <f>IF(N2="-",100,IF(N7&lt;0,100-'Pu- الک16 '!S6,'Pu- الک16 '!S5))</f>
        <v>#DIV/0!</v>
      </c>
      <c r="O9" s="45" t="s">
        <v>40</v>
      </c>
      <c r="P9" s="46" t="e">
        <f>IF(P2="-",100,IF(P7&lt;0,100-'Pu- الک 30'!S6,'Pu- الک 30'!S5))</f>
        <v>#DIV/0!</v>
      </c>
      <c r="Q9" s="45" t="s">
        <v>40</v>
      </c>
      <c r="R9" s="46" t="e">
        <f>IF(R2="-",100,IF(R7&lt;0,100-'Pu-الک 50'!S6,'Pu-الک 50'!S5))</f>
        <v>#DIV/0!</v>
      </c>
      <c r="S9" s="45" t="s">
        <v>40</v>
      </c>
      <c r="T9" s="46" t="e">
        <f>IF(T2="-",100,IF(T7&lt;0,100-'Pu-الک100'!S6,'Pu-الک100'!S5))</f>
        <v>#DIV/0!</v>
      </c>
      <c r="U9" s="45" t="s">
        <v>40</v>
      </c>
      <c r="V9" s="46" t="e">
        <f>IF(V2="-",100,IF(V7&lt;0,100-'Pu-الک 200'!S6,'Pu-الک 200'!S5))</f>
        <v>#DIV/0!</v>
      </c>
    </row>
    <row r="10" spans="1:22" ht="18" x14ac:dyDescent="0.2">
      <c r="A10" s="45" t="s">
        <v>41</v>
      </c>
      <c r="B10" s="46" t="e">
        <f>IF(B3="-",100,IF(B8&lt;0,100-'Pl-بزرگترین الک'!S6,'Pl-بزرگترین الک'!S5))</f>
        <v>#DIV/0!</v>
      </c>
      <c r="C10" s="45" t="s">
        <v>41</v>
      </c>
      <c r="D10" s="46" t="e">
        <f>IF(D3="-",100,IF(D8&lt;0,100-'Pl-الک 1 اینچ'!S6,'Pl-الک 1 اینچ'!S5))</f>
        <v>#DIV/0!</v>
      </c>
      <c r="E10" s="45" t="s">
        <v>41</v>
      </c>
      <c r="F10" s="46" t="e">
        <f>IF(F3="-",100,IF(F8&lt;0,100-'Pl-الک0.5'!S6,'Pl-الک0.5'!S5))</f>
        <v>#DIV/0!</v>
      </c>
      <c r="G10" s="45" t="s">
        <v>41</v>
      </c>
      <c r="H10" s="46" t="e">
        <f>IF(H3="-",100,IF(H8&lt;0,100-'Pl-الک 3-8 اینچ '!S6,'Pl-الک 3-8 اینچ '!S5))</f>
        <v>#DIV/0!</v>
      </c>
      <c r="I10" s="45" t="s">
        <v>41</v>
      </c>
      <c r="J10" s="46" t="e">
        <f>IF(J3="-",100,IF(J8&lt;0,100-'Pl-الک 4اینچ'!S6,'Pl-الک 4اینچ'!S5))</f>
        <v>#DIV/0!</v>
      </c>
      <c r="K10" s="45" t="s">
        <v>41</v>
      </c>
      <c r="L10" s="46" t="e">
        <f>IF(L3="-",100,IF(L8&lt;0,100-'Pl-الک 8اینچ'!S6,'Pl-الک 8اینچ'!S5))</f>
        <v>#DIV/0!</v>
      </c>
      <c r="M10" s="45" t="s">
        <v>41</v>
      </c>
      <c r="N10" s="46" t="e">
        <f>IF(N3="-",100,IF(N8&lt;0,100-'Pl-الک16'!S6,'Pl-الک16'!S5))</f>
        <v>#DIV/0!</v>
      </c>
      <c r="O10" s="45" t="s">
        <v>41</v>
      </c>
      <c r="P10" s="46" t="e">
        <f>IF(P3="-",100,IF(P8&lt;0,100-'Pl-الک30'!S6,'Pl-الک30'!S5))</f>
        <v>#DIV/0!</v>
      </c>
      <c r="Q10" s="45" t="s">
        <v>41</v>
      </c>
      <c r="R10" s="46" t="e">
        <f>IF(R3="-",100,IF(R8&lt;0,100-'Pl-الک 50'!S6,'Pl-الک 50'!S5))</f>
        <v>#DIV/0!</v>
      </c>
      <c r="S10" s="45" t="s">
        <v>41</v>
      </c>
      <c r="T10" s="46" t="e">
        <f>IF(T3="-",100,IF(T8&lt;0,100-'Pl-الک100'!S6,'Pl-الک100'!S5))</f>
        <v>#DIV/0!</v>
      </c>
      <c r="U10" s="45" t="s">
        <v>41</v>
      </c>
      <c r="V10" s="46" t="e">
        <f>IF(V3="-",100,IF(V8&lt;0,100-'Pl-الک 200 '!S6,'Pl-الک 200 '!S5))</f>
        <v>#DIV/0!</v>
      </c>
    </row>
    <row r="11" spans="1:22" ht="18" x14ac:dyDescent="0.2">
      <c r="A11" s="45" t="s">
        <v>42</v>
      </c>
      <c r="B11" s="46" t="e">
        <f>B9+B10-100</f>
        <v>#DIV/0!</v>
      </c>
      <c r="C11" s="45" t="s">
        <v>42</v>
      </c>
      <c r="D11" s="46" t="e">
        <f>D9+D10-100</f>
        <v>#DIV/0!</v>
      </c>
      <c r="E11" s="45" t="s">
        <v>42</v>
      </c>
      <c r="F11" s="46" t="e">
        <f>F9+F10-100</f>
        <v>#DIV/0!</v>
      </c>
      <c r="G11" s="45" t="s">
        <v>42</v>
      </c>
      <c r="H11" s="46" t="e">
        <f>H9+H10-100</f>
        <v>#DIV/0!</v>
      </c>
      <c r="I11" s="45" t="s">
        <v>42</v>
      </c>
      <c r="J11" s="46" t="e">
        <f>J9+J10-100</f>
        <v>#DIV/0!</v>
      </c>
      <c r="K11" s="45" t="s">
        <v>42</v>
      </c>
      <c r="L11" s="46" t="e">
        <f>L9+L10-100</f>
        <v>#DIV/0!</v>
      </c>
      <c r="M11" s="45" t="s">
        <v>42</v>
      </c>
      <c r="N11" s="46" t="e">
        <f>N9+N10-100</f>
        <v>#DIV/0!</v>
      </c>
      <c r="O11" s="45" t="s">
        <v>42</v>
      </c>
      <c r="P11" s="46" t="e">
        <f>P9+P10-100</f>
        <v>#DIV/0!</v>
      </c>
      <c r="Q11" s="45" t="s">
        <v>42</v>
      </c>
      <c r="R11" s="46" t="e">
        <f>R9+R10-100</f>
        <v>#DIV/0!</v>
      </c>
      <c r="S11" s="45" t="s">
        <v>42</v>
      </c>
      <c r="T11" s="46" t="e">
        <f>T9+T10-100</f>
        <v>#DIV/0!</v>
      </c>
      <c r="U11" s="45" t="s">
        <v>42</v>
      </c>
      <c r="V11" s="46" t="e">
        <f>V9+V10-100</f>
        <v>#DIV/0!</v>
      </c>
    </row>
    <row r="12" spans="1:22" ht="18" x14ac:dyDescent="0.2">
      <c r="A12" s="45" t="s">
        <v>142</v>
      </c>
      <c r="B12" s="46">
        <f>COUNTIF('ورودی دانه بندی'!K13:K2000,"&gt;="&amp;پردازش!B3)</f>
        <v>0</v>
      </c>
      <c r="C12" s="45" t="s">
        <v>142</v>
      </c>
      <c r="D12" s="46">
        <f>COUNTIF('ورودی دانه بندی'!L13:L2000,"&gt;="&amp;D3)</f>
        <v>0</v>
      </c>
      <c r="E12" s="45" t="s">
        <v>142</v>
      </c>
      <c r="F12" s="46">
        <f>COUNTIFS('ورودی دانه بندی'!M13:M2000,"&gt;="&amp;F3,'ورودی دانه بندی'!M13:M2000,"&lt;="&amp;F2)</f>
        <v>0</v>
      </c>
      <c r="G12" s="45" t="s">
        <v>142</v>
      </c>
      <c r="H12" s="46">
        <f>COUNTIFS('ورودی دانه بندی'!N13:N2000,"&gt;="&amp;H3,'ورودی دانه بندی'!N13:N2000,"&lt;="&amp;H2)</f>
        <v>0</v>
      </c>
      <c r="I12" s="45" t="s">
        <v>142</v>
      </c>
      <c r="J12" s="46">
        <f>COUNTIFS('ورودی دانه بندی'!O13:O2000,"&gt;="&amp;J3,'ورودی دانه بندی'!O13:O2000,"&lt;="&amp;J2)</f>
        <v>0</v>
      </c>
      <c r="K12" s="45" t="s">
        <v>142</v>
      </c>
      <c r="L12" s="46">
        <f>COUNTIFS('ورودی دانه بندی'!P13:P2000,"&gt;="&amp;L3,'ورودی دانه بندی'!P13:P2000,"&lt;="&amp;L2)</f>
        <v>0</v>
      </c>
      <c r="M12" s="45" t="s">
        <v>142</v>
      </c>
      <c r="N12" s="46">
        <f>COUNTIFS('ورودی دانه بندی'!Q13:Q2000,"&gt;="&amp;N3,'ورودی دانه بندی'!Q13:Q2000,"&lt;="&amp;N2)</f>
        <v>0</v>
      </c>
      <c r="O12" s="45" t="s">
        <v>142</v>
      </c>
      <c r="P12" s="46">
        <f>COUNTIFS('ورودی دانه بندی'!R13:R2000,"&gt;="&amp;P3,'ورودی دانه بندی'!R13:R2000,"&lt;="&amp;P2)</f>
        <v>0</v>
      </c>
      <c r="Q12" s="45" t="s">
        <v>142</v>
      </c>
      <c r="R12" s="46">
        <f>COUNTIFS('ورودی دانه بندی'!S13:S2000,"&gt;="&amp;R3,'ورودی دانه بندی'!S13:S2000,"&lt;="&amp;R2)</f>
        <v>0</v>
      </c>
      <c r="S12" s="45" t="s">
        <v>142</v>
      </c>
      <c r="T12" s="46">
        <f>COUNTIFS('ورودی دانه بندی'!T13:T2000,"&gt;="&amp;T3,'ورودی دانه بندی'!T13:T2000,"&lt;="&amp;T2)</f>
        <v>0</v>
      </c>
      <c r="U12" s="45" t="s">
        <v>142</v>
      </c>
      <c r="V12" s="46">
        <f>COUNTIFS('ورودی دانه بندی'!U13:U2000,"&gt;="&amp;V3,'ورودی دانه بندی'!U13:U2000,"&lt;="&amp;V2)</f>
        <v>0</v>
      </c>
    </row>
    <row r="13" spans="1:22" ht="18" x14ac:dyDescent="0.2">
      <c r="A13" s="48" t="s">
        <v>79</v>
      </c>
      <c r="B13" s="46" t="e">
        <f>'Category ll- بزرگترین الک'!$X$4</f>
        <v>#DIV/0!</v>
      </c>
      <c r="C13" s="48" t="s">
        <v>79</v>
      </c>
      <c r="D13" s="46" t="e">
        <f>'Category ll-الک 1 اینچ '!X4</f>
        <v>#DIV/0!</v>
      </c>
      <c r="E13" s="48" t="s">
        <v>79</v>
      </c>
      <c r="F13" s="46" t="e">
        <f>'Category ll-الک 0.5 اینچ '!X4</f>
        <v>#DIV/0!</v>
      </c>
      <c r="G13" s="48" t="s">
        <v>79</v>
      </c>
      <c r="H13" s="46" t="e">
        <f>'Category ll-الک 3-8 اینچ'!X4</f>
        <v>#DIV/0!</v>
      </c>
      <c r="I13" s="48" t="s">
        <v>79</v>
      </c>
      <c r="J13" s="46" t="e">
        <f>'Category ll-4 الک'!X4</f>
        <v>#DIV/0!</v>
      </c>
      <c r="K13" s="48" t="s">
        <v>79</v>
      </c>
      <c r="L13" s="46" t="e">
        <f>'Category ll-8 الک'!X4</f>
        <v>#DIV/0!</v>
      </c>
      <c r="M13" s="48" t="s">
        <v>79</v>
      </c>
      <c r="N13" s="46" t="e">
        <f>'Category ll-16 الک '!X4</f>
        <v>#DIV/0!</v>
      </c>
      <c r="O13" s="48" t="s">
        <v>79</v>
      </c>
      <c r="P13" s="46" t="e">
        <f>'Category ll-30 الک '!X4</f>
        <v>#DIV/0!</v>
      </c>
      <c r="Q13" s="48" t="s">
        <v>79</v>
      </c>
      <c r="R13" s="46" t="e">
        <f>'Category ll-50 الک'!X4</f>
        <v>#DIV/0!</v>
      </c>
      <c r="S13" s="48" t="s">
        <v>79</v>
      </c>
      <c r="T13" s="46" t="e">
        <f>'Category ll-الک100'!X4</f>
        <v>#DIV/0!</v>
      </c>
      <c r="U13" s="48" t="s">
        <v>79</v>
      </c>
      <c r="V13" s="49" t="e">
        <f>'Category ll-الک 200'!X4</f>
        <v>#DIV/0!</v>
      </c>
    </row>
    <row r="14" spans="1:22" ht="33" customHeight="1" x14ac:dyDescent="0.2">
      <c r="A14" s="180" t="s">
        <v>80</v>
      </c>
      <c r="B14" s="180"/>
      <c r="C14" s="180" t="s">
        <v>81</v>
      </c>
      <c r="D14" s="180"/>
      <c r="E14" s="180" t="s">
        <v>95</v>
      </c>
      <c r="F14" s="180"/>
      <c r="G14" s="170" t="s">
        <v>82</v>
      </c>
      <c r="H14" s="171"/>
      <c r="I14" s="170" t="s">
        <v>84</v>
      </c>
      <c r="J14" s="171"/>
      <c r="K14" s="170" t="s">
        <v>88</v>
      </c>
      <c r="L14" s="171"/>
      <c r="M14" s="170" t="s">
        <v>97</v>
      </c>
      <c r="N14" s="171"/>
      <c r="O14" s="170" t="s">
        <v>98</v>
      </c>
      <c r="P14" s="171"/>
      <c r="Q14" s="170" t="s">
        <v>96</v>
      </c>
      <c r="R14" s="171"/>
      <c r="S14" s="170" t="s">
        <v>99</v>
      </c>
      <c r="T14" s="171"/>
      <c r="U14" s="170" t="s">
        <v>83</v>
      </c>
      <c r="V14" s="171"/>
    </row>
    <row r="15" spans="1:22" ht="18" x14ac:dyDescent="0.2">
      <c r="A15" s="48" t="s">
        <v>79</v>
      </c>
      <c r="B15" s="46" t="e">
        <f>IF(B5&gt;0,B13,IF(B12&gt;0,1,"Reject"))</f>
        <v>#DIV/0!</v>
      </c>
      <c r="C15" s="48" t="s">
        <v>79</v>
      </c>
      <c r="D15" s="46" t="e">
        <f>'Category ll-الک 1 اینچ '!X4</f>
        <v>#DIV/0!</v>
      </c>
      <c r="E15" s="48" t="s">
        <v>79</v>
      </c>
      <c r="F15" s="46" t="e">
        <f>'Category ll-الک 0.5 اینچ '!X4</f>
        <v>#DIV/0!</v>
      </c>
      <c r="G15" s="48" t="s">
        <v>79</v>
      </c>
      <c r="H15" s="46" t="e">
        <f>'Category ll-الک 3-8 اینچ'!X4</f>
        <v>#DIV/0!</v>
      </c>
      <c r="I15" s="48" t="s">
        <v>79</v>
      </c>
      <c r="J15" s="46" t="e">
        <f>'Category ll-4 الک'!X4</f>
        <v>#DIV/0!</v>
      </c>
      <c r="K15" s="48" t="s">
        <v>79</v>
      </c>
      <c r="L15" s="46" t="e">
        <f>'Category ll-8 الک'!X4</f>
        <v>#DIV/0!</v>
      </c>
      <c r="M15" s="48" t="s">
        <v>79</v>
      </c>
      <c r="N15" s="46" t="e">
        <f>'Category ll-16 الک '!X4</f>
        <v>#DIV/0!</v>
      </c>
      <c r="O15" s="48" t="s">
        <v>79</v>
      </c>
      <c r="P15" s="46" t="e">
        <f>'Category ll-30 الک '!X4</f>
        <v>#DIV/0!</v>
      </c>
      <c r="Q15" s="48" t="s">
        <v>79</v>
      </c>
      <c r="R15" s="46" t="e">
        <f>'Category ll-50 الک'!X4</f>
        <v>#DIV/0!</v>
      </c>
      <c r="S15" s="48" t="s">
        <v>79</v>
      </c>
      <c r="T15" s="46" t="e">
        <f>'Category ll-الک100'!X4</f>
        <v>#DIV/0!</v>
      </c>
      <c r="U15" s="48" t="s">
        <v>79</v>
      </c>
      <c r="V15" s="49" t="e">
        <f>'Category ll-الک 200'!X4</f>
        <v>#DIV/0!</v>
      </c>
    </row>
    <row r="18" spans="1:24" ht="18" x14ac:dyDescent="0.45">
      <c r="B18" s="173" t="s">
        <v>33</v>
      </c>
      <c r="C18" s="173"/>
      <c r="E18" s="166" t="s">
        <v>106</v>
      </c>
      <c r="F18" s="167"/>
      <c r="H18" s="166" t="s">
        <v>107</v>
      </c>
      <c r="I18" s="167"/>
      <c r="K18" s="166" t="s">
        <v>108</v>
      </c>
      <c r="L18" s="167"/>
      <c r="N18" s="166" t="s">
        <v>85</v>
      </c>
      <c r="O18" s="167"/>
      <c r="Q18" s="166" t="s">
        <v>139</v>
      </c>
      <c r="R18" s="167"/>
      <c r="T18" s="50" t="s">
        <v>112</v>
      </c>
      <c r="U18" s="50" t="s">
        <v>113</v>
      </c>
      <c r="V18" s="50" t="s">
        <v>114</v>
      </c>
      <c r="W18" s="50" t="s">
        <v>115</v>
      </c>
      <c r="X18" s="51"/>
    </row>
    <row r="19" spans="1:24" ht="18" x14ac:dyDescent="0.45">
      <c r="A19" s="52"/>
      <c r="B19" s="174"/>
      <c r="C19" s="177"/>
      <c r="E19" s="45" t="s">
        <v>36</v>
      </c>
      <c r="F19" s="46" t="b">
        <f>IF('ورودی درصد قیر و فضای خالی و...'!I5= "توپکا",'ورودی درصد قیر و فضای خالی و...'!I3+0.3,IF('ورودی درصد قیر و فضای خالی و...'!I5= "بیندر",'ورودی درصد قیر و فضای خالی و...'!I3+0.4,IF('ورودی درصد قیر و فضای خالی و...'!I5="اساس قیری",'ورودی درصد قیر و فضای خالی و...'!I3+0.5)))</f>
        <v>0</v>
      </c>
      <c r="H19" s="45" t="s">
        <v>36</v>
      </c>
      <c r="I19" s="46" t="s">
        <v>7</v>
      </c>
      <c r="K19" s="45" t="s">
        <v>36</v>
      </c>
      <c r="L19" s="46" t="b">
        <f>IF('ورودی درصد قیر و فضای خالی و...'!I5= "توپکا",5,IF('ورودی درصد قیر و فضای خالی و...'!I5= "بیندر",6,IF('ورودی درصد قیر و فضای خالی و...'!I5="اساس قیری",8)))</f>
        <v>0</v>
      </c>
      <c r="N19" s="45" t="s">
        <v>36</v>
      </c>
      <c r="O19" s="46" t="s">
        <v>7</v>
      </c>
      <c r="Q19" s="45" t="s">
        <v>36</v>
      </c>
      <c r="R19" s="46" t="s">
        <v>7</v>
      </c>
      <c r="T19" s="50" t="s">
        <v>116</v>
      </c>
      <c r="U19" s="50" t="s">
        <v>117</v>
      </c>
      <c r="V19" s="50" t="s">
        <v>118</v>
      </c>
      <c r="W19" s="50" t="s">
        <v>119</v>
      </c>
      <c r="X19" s="51"/>
    </row>
    <row r="20" spans="1:24" ht="18" x14ac:dyDescent="0.45">
      <c r="A20" s="52"/>
      <c r="B20" s="175"/>
      <c r="C20" s="178"/>
      <c r="E20" s="45" t="s">
        <v>37</v>
      </c>
      <c r="F20" s="46" t="b">
        <f>IF(AND('ورودی درصد قیر و فضای خالی و...'!I5="توپکا",'ورودی درصد قیر و فضای خالی و...'!I4="می باشد"),'ورودی درصد قیر و فضای خالی و...'!I3-0.4,IF(AND('ورودی درصد قیر و فضای خالی و...'!I5="بیندر",'ورودی درصد قیر و فضای خالی و...'!I4="می باشد"),'ورودی درصد قیر و فضای خالی و...'!I3-0.5,IF(AND('ورودی درصد قیر و فضای خالی و...'!I5="اساس قیری",'ورودی درصد قیر و فضای خالی و...'!I4="می باشد"),'ورودی درصد قیر و فضای خالی و...'!I3-0.6,IF(AND('ورودی درصد قیر و فضای خالی و...'!I5="توپکا",'ورودی درصد قیر و فضای خالی و...'!I4="نمی باشد"),'ورودی درصد قیر و فضای خالی و...'!I3-0.3,IF(AND('ورودی درصد قیر و فضای خالی و...'!I5="بیندر",'ورودی درصد قیر و فضای خالی و...'!I4="نمی باشد"),'ورودی درصد قیر و فضای خالی و...'!I3-0.4,IF(AND('ورودی درصد قیر و فضای خالی و...'!I5="اساس قیری",'ورودی درصد قیر و فضای خالی و...'!I4="نمی باشد"),'ورودی درصد قیر و فضای خالی و...'!I3-0.5))))))</f>
        <v>0</v>
      </c>
      <c r="H20" s="45" t="s">
        <v>37</v>
      </c>
      <c r="I20" s="46" t="b">
        <f>IF('ورودی درصد قیر و فضای خالی و...'!I6="سنگین",800,IF('ورودی درصد قیر و فضای خالی و...'!I6= "متوسط",550,IF('ورودی درصد قیر و فضای خالی و...'!I6="کم",350)))</f>
        <v>0</v>
      </c>
      <c r="K20" s="45" t="s">
        <v>37</v>
      </c>
      <c r="L20" s="46">
        <v>3</v>
      </c>
      <c r="N20" s="45" t="s">
        <v>37</v>
      </c>
      <c r="O20" s="46" t="b">
        <f>IF('ورودی درصد قیر و فضای خالی و...'!I5= "توپکا",90,IF('ورودی درصد قیر و فضای خالی و...'!I5= "بیندر",80,IF('ورودی درصد قیر و فضای خالی و...'!I5="اساس قیری",80)))</f>
        <v>0</v>
      </c>
      <c r="Q20" s="45" t="s">
        <v>37</v>
      </c>
      <c r="R20" s="46">
        <v>75</v>
      </c>
      <c r="T20" s="51"/>
      <c r="U20" s="51"/>
      <c r="V20" s="51"/>
      <c r="W20" s="51"/>
      <c r="X20" s="51"/>
    </row>
    <row r="21" spans="1:24" ht="18" x14ac:dyDescent="0.45">
      <c r="A21" s="52"/>
      <c r="B21" s="175"/>
      <c r="C21" s="178"/>
      <c r="E21" s="45" t="s">
        <v>34</v>
      </c>
      <c r="F21" s="46" t="e">
        <f>AVERAGE('ورودی درصد قیر و فضای خالی و...'!K13:K2002)</f>
        <v>#DIV/0!</v>
      </c>
      <c r="H21" s="45" t="s">
        <v>34</v>
      </c>
      <c r="I21" s="46" t="e">
        <f>AVERAGE('ورودی درصد قیر و فضای خالی و...'!L13:L2002)</f>
        <v>#DIV/0!</v>
      </c>
      <c r="K21" s="45" t="s">
        <v>34</v>
      </c>
      <c r="L21" s="46" t="e">
        <f>AVERAGE('ورودی درصد قیر و فضای خالی و...'!M13:M2002)</f>
        <v>#DIV/0!</v>
      </c>
      <c r="N21" s="45" t="s">
        <v>34</v>
      </c>
      <c r="O21" s="46" t="e">
        <f>AVERAGE('ورودی درصد قیر و فضای خالی و...'!N13:N2002)</f>
        <v>#DIV/0!</v>
      </c>
      <c r="Q21" s="45" t="s">
        <v>34</v>
      </c>
      <c r="R21" s="46" t="e">
        <f>AVERAGE('ورودی مقاومت کششی اشباع به خشک'!K12:K2002)</f>
        <v>#DIV/0!</v>
      </c>
      <c r="T21" s="183" t="s">
        <v>129</v>
      </c>
      <c r="U21" s="53" t="s">
        <v>130</v>
      </c>
      <c r="V21" s="51"/>
      <c r="W21" s="184" t="s">
        <v>132</v>
      </c>
      <c r="X21" s="53" t="s">
        <v>130</v>
      </c>
    </row>
    <row r="22" spans="1:24" ht="18" x14ac:dyDescent="0.45">
      <c r="A22" s="52"/>
      <c r="B22" s="175"/>
      <c r="C22" s="178"/>
      <c r="E22" s="45" t="s">
        <v>35</v>
      </c>
      <c r="F22" s="47" t="e">
        <f>STDEVA('ورودی درصد قیر و فضای خالی و...'!K13:K2002)</f>
        <v>#DIV/0!</v>
      </c>
      <c r="H22" s="45" t="s">
        <v>35</v>
      </c>
      <c r="I22" s="47" t="e">
        <f>STDEVA('ورودی درصد قیر و فضای خالی و...'!L13:L2002)</f>
        <v>#DIV/0!</v>
      </c>
      <c r="K22" s="45" t="s">
        <v>35</v>
      </c>
      <c r="L22" s="47" t="e">
        <f>STDEVA('ورودی درصد قیر و فضای خالی و...'!M13:M2002)</f>
        <v>#DIV/0!</v>
      </c>
      <c r="N22" s="45" t="s">
        <v>35</v>
      </c>
      <c r="O22" s="47" t="e">
        <f>STDEVA('ورودی درصد قیر و فضای خالی و...'!N13:N2002)</f>
        <v>#DIV/0!</v>
      </c>
      <c r="Q22" s="45" t="s">
        <v>35</v>
      </c>
      <c r="R22" s="47" t="e">
        <f>STDEVA('ورودی مقاومت کششی اشباع به خشک'!K12:K2002)</f>
        <v>#DIV/0!</v>
      </c>
      <c r="T22" s="183"/>
      <c r="U22" s="53" t="s">
        <v>131</v>
      </c>
      <c r="V22" s="51"/>
      <c r="W22" s="184"/>
      <c r="X22" s="53" t="s">
        <v>131</v>
      </c>
    </row>
    <row r="23" spans="1:24" ht="18" x14ac:dyDescent="0.2">
      <c r="A23" s="52"/>
      <c r="B23" s="176"/>
      <c r="C23" s="179"/>
      <c r="E23" s="45" t="s">
        <v>30</v>
      </c>
      <c r="F23" s="46">
        <f>COUNT('ورودی درصد قیر و فضای خالی و...'!K13:K2002)</f>
        <v>0</v>
      </c>
      <c r="H23" s="45" t="s">
        <v>30</v>
      </c>
      <c r="I23" s="46">
        <f>COUNT('ورودی درصد قیر و فضای خالی و...'!L13:L2002)</f>
        <v>0</v>
      </c>
      <c r="K23" s="45" t="s">
        <v>30</v>
      </c>
      <c r="L23" s="46">
        <f>COUNT('ورودی درصد قیر و فضای خالی و...'!M13:M2002)</f>
        <v>0</v>
      </c>
      <c r="N23" s="45" t="s">
        <v>30</v>
      </c>
      <c r="O23" s="46">
        <f>COUNT('ورودی درصد قیر و فضای خالی و...'!N13:N2002)</f>
        <v>0</v>
      </c>
      <c r="Q23" s="45" t="s">
        <v>30</v>
      </c>
      <c r="R23" s="46">
        <f>COUNT('ورودی مقاومت کششی اشباع به خشک'!K12:K2002)</f>
        <v>0</v>
      </c>
    </row>
    <row r="24" spans="1:24" ht="18" x14ac:dyDescent="0.2">
      <c r="A24" s="52"/>
      <c r="B24" s="74" t="s">
        <v>143</v>
      </c>
      <c r="C24" s="75">
        <f>97-3</f>
        <v>94</v>
      </c>
      <c r="E24" s="45" t="s">
        <v>38</v>
      </c>
      <c r="F24" s="46" t="e">
        <f>ROUND(IF(F22&gt;0,(F19-F21)/F22,IF(F19&gt;=F21,100,0)),2)</f>
        <v>#DIV/0!</v>
      </c>
      <c r="H24" s="45" t="s">
        <v>38</v>
      </c>
      <c r="I24" s="46" t="e">
        <f>ROUND(IF(I22&gt;0,(I19-I21)/I22,IF(I19&gt;=I21,100,0)),2)</f>
        <v>#DIV/0!</v>
      </c>
      <c r="K24" s="45" t="s">
        <v>38</v>
      </c>
      <c r="L24" s="46" t="e">
        <f>ROUND(IF(L22&gt;0,(L19-L21)/L22,IF(L19&gt;=L21,100,0)),2)</f>
        <v>#DIV/0!</v>
      </c>
      <c r="N24" s="45" t="s">
        <v>38</v>
      </c>
      <c r="O24" s="46" t="e">
        <f>ROUND(IF(O22&gt;0,(O19-O21)/O22,IF(O19&gt;=O21,100,0)),2)</f>
        <v>#DIV/0!</v>
      </c>
      <c r="Q24" s="45" t="s">
        <v>38</v>
      </c>
      <c r="R24" s="46" t="e">
        <f>ROUND(IF(R22&gt;0,(R19-R21)/R22,IF(R19&gt;=R21,100,0)),2)</f>
        <v>#DIV/0!</v>
      </c>
    </row>
    <row r="25" spans="1:24" ht="18" x14ac:dyDescent="0.2">
      <c r="A25" s="52"/>
      <c r="B25" s="76" t="s">
        <v>144</v>
      </c>
      <c r="C25" s="75" t="s">
        <v>145</v>
      </c>
      <c r="E25" s="45" t="s">
        <v>39</v>
      </c>
      <c r="F25" s="46" t="e">
        <f>ROUND(IF(F22&gt;0,(F21-F20)/F22,IF(F21&gt;=F20,100,0)),2)</f>
        <v>#DIV/0!</v>
      </c>
      <c r="H25" s="45" t="s">
        <v>39</v>
      </c>
      <c r="I25" s="46" t="e">
        <f>ROUND(IF(I22&gt;0,(I21-I20)/I22,IF(I21&gt;=I20,100,0)),2)</f>
        <v>#DIV/0!</v>
      </c>
      <c r="K25" s="45" t="s">
        <v>39</v>
      </c>
      <c r="L25" s="46" t="e">
        <f>ROUND(IF(L22&gt;0,(L21-L20)/L22,IF(L21&gt;=L20,100,0)),2)</f>
        <v>#DIV/0!</v>
      </c>
      <c r="N25" s="45" t="s">
        <v>39</v>
      </c>
      <c r="O25" s="46" t="e">
        <f>ROUND(IF(O22&gt;0,(O21-O20)/O22,IF(O21&gt;=O20,100,0)),2)</f>
        <v>#DIV/0!</v>
      </c>
      <c r="Q25" s="45" t="s">
        <v>39</v>
      </c>
      <c r="R25" s="46" t="e">
        <f>ROUND(IF(R22&gt;0,(R21-R20)/R22,IF(R21&gt;=R20,100,0)),2)</f>
        <v>#DIV/0!</v>
      </c>
    </row>
    <row r="26" spans="1:24" ht="18" x14ac:dyDescent="0.2">
      <c r="A26" s="52"/>
      <c r="B26" s="74" t="s">
        <v>144</v>
      </c>
      <c r="C26" s="75" t="s">
        <v>146</v>
      </c>
      <c r="E26" s="45" t="s">
        <v>40</v>
      </c>
      <c r="F26" s="46" t="e">
        <f>IF(F19="-",100,IF(F24&lt;0,100-'Pu-مقدار قیر'!S6,'Pu-مقدار قیر'!S5))</f>
        <v>#DIV/0!</v>
      </c>
      <c r="H26" s="45" t="s">
        <v>40</v>
      </c>
      <c r="I26" s="46">
        <f>IF(I19="-",100,IF(I24&lt;0,100-'Pu-استحکام'!S6,'Pu-استحکام'!S5))</f>
        <v>100</v>
      </c>
      <c r="K26" s="45" t="s">
        <v>40</v>
      </c>
      <c r="L26" s="46" t="e">
        <f>IF(L19="-",100,IF(L24&lt;0,100-'Pu-void'!S6,'Pu-void'!S5))</f>
        <v>#DIV/0!</v>
      </c>
      <c r="N26" s="45" t="s">
        <v>40</v>
      </c>
      <c r="O26" s="46">
        <f>IF(O19="-",100,IF(O24&lt;0,100-'Pu-شکستگی'!S6,'Pu-شکستگی'!S5))</f>
        <v>100</v>
      </c>
      <c r="P26" s="52"/>
      <c r="Q26" s="45" t="s">
        <v>40</v>
      </c>
      <c r="R26" s="46">
        <f>IF(R19="-",100,IF(R24&lt;0,100-'Pu-مقاومت کششی'!S6,'Pu-مقاومت کششی'!S5))</f>
        <v>100</v>
      </c>
    </row>
    <row r="27" spans="1:24" ht="18" x14ac:dyDescent="0.2">
      <c r="A27" s="52"/>
      <c r="B27" s="45" t="s">
        <v>147</v>
      </c>
      <c r="C27" s="46">
        <f>COUNTIF('ورودی تراکم'!K13:K2000,C26&amp;97)</f>
        <v>0</v>
      </c>
      <c r="E27" s="45" t="s">
        <v>41</v>
      </c>
      <c r="F27" s="46" t="e">
        <f>IF(F20="-",100,IF(F25&lt;0,100-'Pl-مقدار قیر'!S6,'Pl-مقدار قیر'!S5))</f>
        <v>#DIV/0!</v>
      </c>
      <c r="H27" s="45" t="s">
        <v>41</v>
      </c>
      <c r="I27" s="46" t="e">
        <f>IF(I20="-",100,IF(I25&lt;0,100-'Pl-استحکام'!S6,'Pl-استحکام'!S5))</f>
        <v>#DIV/0!</v>
      </c>
      <c r="K27" s="45" t="s">
        <v>41</v>
      </c>
      <c r="L27" s="46" t="e">
        <f>IF(L20="-",100,IF(L25&lt;0,100-'Pl-void'!S6,'Pl-void'!S5))</f>
        <v>#DIV/0!</v>
      </c>
      <c r="N27" s="45" t="s">
        <v>41</v>
      </c>
      <c r="O27" s="46" t="e">
        <f>IF(O20="-",100,IF(O25&lt;0,100-'Pl-شکستگی'!S6,'Pl-شکستگی'!S5))</f>
        <v>#DIV/0!</v>
      </c>
      <c r="Q27" s="45" t="s">
        <v>41</v>
      </c>
      <c r="R27" s="46" t="e">
        <f>IF(R20="-",100,IF(R25&lt;0,100-'Pl-مقاومت کششی'!S6,'Pl-مقاومت کششی'!S5))</f>
        <v>#DIV/0!</v>
      </c>
    </row>
    <row r="28" spans="1:24" ht="18" x14ac:dyDescent="0.2">
      <c r="A28" s="52"/>
      <c r="B28" s="45" t="s">
        <v>148</v>
      </c>
      <c r="C28" s="46">
        <f>2*COUNTIF('ورودی تراکم'!K13:K2000,C25&amp;C24)</f>
        <v>0</v>
      </c>
      <c r="E28" s="45" t="s">
        <v>42</v>
      </c>
      <c r="F28" s="46" t="e">
        <f>F26+F27-100</f>
        <v>#DIV/0!</v>
      </c>
      <c r="H28" s="45" t="s">
        <v>42</v>
      </c>
      <c r="I28" s="46" t="e">
        <f>I26+I27-100</f>
        <v>#DIV/0!</v>
      </c>
      <c r="K28" s="45" t="s">
        <v>42</v>
      </c>
      <c r="L28" s="46" t="e">
        <f>L26+L27-100</f>
        <v>#DIV/0!</v>
      </c>
      <c r="N28" s="45" t="s">
        <v>42</v>
      </c>
      <c r="O28" s="46" t="e">
        <f>O26+O27-100</f>
        <v>#DIV/0!</v>
      </c>
      <c r="Q28" s="45" t="s">
        <v>42</v>
      </c>
      <c r="R28" s="46" t="e">
        <f>R26+R27-100</f>
        <v>#DIV/0!</v>
      </c>
    </row>
    <row r="29" spans="1:24" ht="18" x14ac:dyDescent="0.2">
      <c r="A29" s="52"/>
      <c r="B29" s="45" t="s">
        <v>149</v>
      </c>
      <c r="C29" s="46">
        <f>COUNT('ورودی تراکم'!K13:K2000)</f>
        <v>0</v>
      </c>
      <c r="E29" s="45" t="s">
        <v>142</v>
      </c>
      <c r="F29" s="46">
        <f>COUNTIFS('ورودی درصد قیر و فضای خالی و...'!K13:K2000,"&gt;="&amp;F20,'ورودی درصد قیر و فضای خالی و...'!K13:K2000,"&lt;="&amp;F19)</f>
        <v>0</v>
      </c>
      <c r="H29" s="45" t="s">
        <v>142</v>
      </c>
      <c r="I29" s="46">
        <f>COUNTIF('ورودی درصد قیر و فضای خالی و...'!L13:L2000,"&gt;="&amp;I20)</f>
        <v>0</v>
      </c>
      <c r="K29" s="45" t="s">
        <v>142</v>
      </c>
      <c r="L29" s="46">
        <f>COUNTIFS('ورودی درصد قیر و فضای خالی و...'!M13:M2000,"&gt;="&amp;L20,'ورودی درصد قیر و فضای خالی و...'!M13:M2000,"&lt;="&amp;L19)</f>
        <v>0</v>
      </c>
      <c r="N29" s="45" t="s">
        <v>142</v>
      </c>
      <c r="O29" s="46">
        <f>COUNTIF('ورودی درصد قیر و فضای خالی و...'!N13:N2000,"&gt;="&amp;O20)</f>
        <v>0</v>
      </c>
      <c r="Q29" s="45" t="s">
        <v>142</v>
      </c>
      <c r="R29" s="46">
        <f>COUNTIF('ورودی مقاومت کششی اشباع به خشک'!K12:K2000,"&gt;="&amp;R20)</f>
        <v>0</v>
      </c>
    </row>
    <row r="30" spans="1:24" ht="18" x14ac:dyDescent="0.2">
      <c r="A30" s="52"/>
      <c r="B30" s="45" t="s">
        <v>150</v>
      </c>
      <c r="C30" s="46" t="e">
        <f>(C27-C28)/C29</f>
        <v>#DIV/0!</v>
      </c>
      <c r="E30" s="48" t="s">
        <v>79</v>
      </c>
      <c r="F30" s="46" t="e">
        <f>'Category ll-مقدار قیر'!X4</f>
        <v>#DIV/0!</v>
      </c>
      <c r="H30" s="48" t="s">
        <v>79</v>
      </c>
      <c r="I30" s="46" t="e">
        <f>'Category ll-استحکام'!X4</f>
        <v>#DIV/0!</v>
      </c>
      <c r="K30" s="48" t="s">
        <v>79</v>
      </c>
      <c r="L30" s="46" t="e">
        <f>'Category ll-void'!X4</f>
        <v>#DIV/0!</v>
      </c>
      <c r="N30" s="48" t="s">
        <v>79</v>
      </c>
      <c r="O30" s="46" t="e">
        <f>'Category ll-شکستگی'!X4</f>
        <v>#DIV/0!</v>
      </c>
      <c r="Q30" s="48" t="s">
        <v>79</v>
      </c>
      <c r="R30" s="46" t="e">
        <f>'Category ll-مقاومت کششی'!X4</f>
        <v>#DIV/0!</v>
      </c>
    </row>
    <row r="31" spans="1:24" ht="35.25" customHeight="1" x14ac:dyDescent="0.2">
      <c r="A31" s="52"/>
      <c r="B31" s="172" t="s">
        <v>50</v>
      </c>
      <c r="C31" s="172"/>
      <c r="E31" s="168" t="s">
        <v>109</v>
      </c>
      <c r="F31" s="169"/>
      <c r="H31" s="168" t="s">
        <v>110</v>
      </c>
      <c r="I31" s="169"/>
      <c r="K31" s="168" t="s">
        <v>111</v>
      </c>
      <c r="L31" s="169"/>
      <c r="N31" s="168" t="s">
        <v>127</v>
      </c>
      <c r="O31" s="169"/>
      <c r="Q31" s="168" t="s">
        <v>140</v>
      </c>
      <c r="R31" s="169"/>
    </row>
    <row r="32" spans="1:24" ht="18" x14ac:dyDescent="0.2">
      <c r="A32" s="52"/>
      <c r="B32" s="48" t="s">
        <v>79</v>
      </c>
      <c r="C32" s="46" t="e">
        <f>IF((AND(C30&gt;0,'ورودی تراکم'!I3="می باشد")),C30^0.5,IF(C30&lt;0,"reject",C30))</f>
        <v>#DIV/0!</v>
      </c>
      <c r="E32" s="48" t="s">
        <v>79</v>
      </c>
      <c r="F32" s="46" t="e">
        <f>IF(F22&gt;0,F30,IF(F29&gt;0,1,"Reject"))</f>
        <v>#DIV/0!</v>
      </c>
      <c r="H32" s="48" t="s">
        <v>79</v>
      </c>
      <c r="I32" s="46" t="e">
        <f>IF(I22&gt;0,I30,IF(I29&gt;0,1,"Reject"))</f>
        <v>#DIV/0!</v>
      </c>
      <c r="K32" s="48" t="s">
        <v>79</v>
      </c>
      <c r="L32" s="46" t="e">
        <f>IF(L22&gt;0,L30,IF(L29&gt;0,1,"Reject"))</f>
        <v>#DIV/0!</v>
      </c>
      <c r="N32" s="48" t="s">
        <v>79</v>
      </c>
      <c r="O32" s="46" t="e">
        <f>IF(O22&gt;0,O30,IF(O29&gt;0,1,"Reject"))</f>
        <v>#DIV/0!</v>
      </c>
      <c r="Q32" s="48" t="s">
        <v>79</v>
      </c>
      <c r="R32" s="46" t="e">
        <f>IF(R22&gt;0,R30,IF(R29&gt;0,1,"Reject"))</f>
        <v>#DIV/0!</v>
      </c>
    </row>
  </sheetData>
  <sheetProtection algorithmName="SHA-512" hashValue="OrXjHF+WW5S+r9oE8CtUcfrQO0CmBeMNPaH4K8qV37Uizr52ZeJoFAojIFAueUcq1UsIJSSsYHOlZONGbu1ETg==" saltValue="PnEWajEOjEIEgPyHQd8Z8A==" spinCount="100000" sheet="1" objects="1" scenarios="1"/>
  <mergeCells count="28">
    <mergeCell ref="Q18:R18"/>
    <mergeCell ref="Q31:R31"/>
    <mergeCell ref="T21:T22"/>
    <mergeCell ref="W21:W22"/>
    <mergeCell ref="U14:V14"/>
    <mergeCell ref="A14:B14"/>
    <mergeCell ref="C14:D14"/>
    <mergeCell ref="A1:V1"/>
    <mergeCell ref="K14:L14"/>
    <mergeCell ref="M14:N14"/>
    <mergeCell ref="Q14:R14"/>
    <mergeCell ref="S14:T14"/>
    <mergeCell ref="E14:F14"/>
    <mergeCell ref="B31:C31"/>
    <mergeCell ref="E31:F31"/>
    <mergeCell ref="H31:I31"/>
    <mergeCell ref="K31:L31"/>
    <mergeCell ref="B18:C18"/>
    <mergeCell ref="E18:F18"/>
    <mergeCell ref="H18:I18"/>
    <mergeCell ref="B19:B23"/>
    <mergeCell ref="C19:C23"/>
    <mergeCell ref="K18:L18"/>
    <mergeCell ref="N18:O18"/>
    <mergeCell ref="N31:O31"/>
    <mergeCell ref="G14:H14"/>
    <mergeCell ref="I14:J14"/>
    <mergeCell ref="O14:P14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7"/>
  <sheetViews>
    <sheetView rightToLeft="1" zoomScaleNormal="100" workbookViewId="0">
      <selection activeCell="S6" sqref="S6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6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6" t="s">
        <v>19</v>
      </c>
      <c r="R4" s="19">
        <v>-100</v>
      </c>
      <c r="T4" s="18" t="s">
        <v>31</v>
      </c>
      <c r="V4" s="18" t="e">
        <f>پردازش!N11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S10" s="73"/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3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3">
        <v>48</v>
      </c>
      <c r="C52" s="23">
        <v>45</v>
      </c>
      <c r="D52" s="23">
        <v>42</v>
      </c>
      <c r="E52" s="23">
        <v>40</v>
      </c>
      <c r="F52" s="23">
        <v>39</v>
      </c>
      <c r="G52" s="23">
        <v>37</v>
      </c>
      <c r="H52" s="23">
        <v>35</v>
      </c>
      <c r="I52" s="25">
        <v>33</v>
      </c>
      <c r="J52" s="23">
        <v>31</v>
      </c>
      <c r="K52" s="25">
        <v>30</v>
      </c>
      <c r="L52" s="23">
        <v>28</v>
      </c>
      <c r="M52" s="23">
        <v>26</v>
      </c>
      <c r="N52" s="23">
        <v>24</v>
      </c>
      <c r="O52" s="23">
        <v>20</v>
      </c>
      <c r="P52" s="70">
        <v>14</v>
      </c>
      <c r="Q52" s="23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3">
        <v>44</v>
      </c>
      <c r="C56" s="23">
        <v>41</v>
      </c>
      <c r="D56" s="23">
        <v>38</v>
      </c>
      <c r="E56" s="23">
        <v>36</v>
      </c>
      <c r="F56" s="23">
        <v>35</v>
      </c>
      <c r="G56" s="23">
        <v>33</v>
      </c>
      <c r="H56" s="23">
        <v>31</v>
      </c>
      <c r="I56" s="25">
        <v>29</v>
      </c>
      <c r="J56" s="23">
        <v>27</v>
      </c>
      <c r="K56" s="25">
        <v>26</v>
      </c>
      <c r="L56" s="23">
        <v>24</v>
      </c>
      <c r="M56" s="23">
        <v>22</v>
      </c>
      <c r="N56" s="23">
        <v>20</v>
      </c>
      <c r="O56" s="23">
        <v>16</v>
      </c>
      <c r="P56" s="70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3" t="e">
        <f t="shared" ref="X57:AJ57" si="30">IF(AND($V$5=C4,$V$4&lt;C56),0,0)</f>
        <v>#DIV/0!</v>
      </c>
      <c r="Y57" s="73" t="e">
        <f t="shared" si="30"/>
        <v>#DIV/0!</v>
      </c>
      <c r="Z57" s="73" t="e">
        <f t="shared" si="30"/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>IF(AND($V$5=P4,$V$4&lt;P56),0,0)</f>
        <v>#DIV/0!</v>
      </c>
    </row>
  </sheetData>
  <sheetProtection algorithmName="SHA-512" hashValue="WWMlK9vr8jrqiv7Anus6pZGJry4UBNSROUsHK/WxqNCvAR/vRP9tiF3cHf01ft5edCJsTzPwbZXVa/YZnh0HbQ==" saltValue="eXVGF+2LORCU5/ZoktGWj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پردازش!P11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3" t="e">
        <f>IF(AND($V$5=C4,$V$4&lt;C56),0,0)</f>
        <v>#DIV/0!</v>
      </c>
      <c r="Y57" s="73" t="e">
        <f t="shared" ref="Y57:AJ57" si="30">IF(AND($V$5=D4,$V$4&lt;D56),0,0)</f>
        <v>#DIV/0!</v>
      </c>
      <c r="Z57" s="73" t="e">
        <f t="shared" si="30"/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>IF(AND($V$5=P4,$V$4&lt;P56),0,0)</f>
        <v>#DIV/0!</v>
      </c>
    </row>
  </sheetData>
  <sheetProtection algorithmName="SHA-512" hashValue="4Rh2YFuaoszhqhTqKCLN3MSMQeM5gGcSfxcV+6q0g5sBR39lRvtpvM0A0/Kbrh3XoySAQlg1i5oPjQWwO/eHXg==" saltValue="WdUYFdVqqCI6lGNESg85F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7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7" t="s">
        <v>19</v>
      </c>
      <c r="R4" s="19">
        <v>-100</v>
      </c>
      <c r="T4" s="18" t="s">
        <v>31</v>
      </c>
      <c r="V4" s="18" t="e">
        <f>پردازش!R11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8" t="s">
        <v>32</v>
      </c>
      <c r="U5" s="21" t="s">
        <v>30</v>
      </c>
      <c r="V5" s="18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67,67,پردازش!R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6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 t="shared" si="15"/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3" t="e">
        <f t="shared" ref="X57:AJ57" si="30">IF(AND($V$5=C4,$V$4&lt;C56),0,0)</f>
        <v>#DIV/0!</v>
      </c>
      <c r="Y57" s="73" t="e">
        <f t="shared" si="30"/>
        <v>#DIV/0!</v>
      </c>
      <c r="Z57" s="73" t="e">
        <f t="shared" si="30"/>
        <v>#DIV/0!</v>
      </c>
      <c r="AA57" s="73" t="e">
        <f t="shared" si="30"/>
        <v>#DIV/0!</v>
      </c>
      <c r="AB57" s="73" t="e">
        <f t="shared" si="30"/>
        <v>#DIV/0!</v>
      </c>
      <c r="AC57" s="73" t="e">
        <f t="shared" si="30"/>
        <v>#DIV/0!</v>
      </c>
      <c r="AD57" s="73" t="e">
        <f t="shared" si="30"/>
        <v>#DIV/0!</v>
      </c>
      <c r="AE57" s="73" t="e">
        <f t="shared" si="30"/>
        <v>#DIV/0!</v>
      </c>
      <c r="AF57" s="73" t="e">
        <f t="shared" si="30"/>
        <v>#DIV/0!</v>
      </c>
      <c r="AG57" s="73" t="e">
        <f t="shared" si="30"/>
        <v>#DIV/0!</v>
      </c>
      <c r="AH57" s="73" t="e">
        <f t="shared" si="30"/>
        <v>#DIV/0!</v>
      </c>
      <c r="AI57" s="73" t="e">
        <f t="shared" si="30"/>
        <v>#DIV/0!</v>
      </c>
      <c r="AJ57" s="73" t="e">
        <f t="shared" si="30"/>
        <v>#DIV/0!</v>
      </c>
      <c r="AK57" s="73" t="e">
        <f>IF(AND($V$5=P4,$V$4&lt;P56),0,0)</f>
        <v>#DIV/0!</v>
      </c>
    </row>
  </sheetData>
  <sheetProtection algorithmName="SHA-512" hashValue="zqa9e4ODA/uOuGJWL1Gdiz03+EyPjwIlTmK3QQXGhKk6MC3hYdKDTQDj/jrLIzpQnUoo/z3vAeNBaPy3VDyLDQ==" saltValue="FqGwdgOE/1FwcVqDjaFu1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8"/>
    <col min="2" max="2" width="6" style="18" bestFit="1" customWidth="1"/>
    <col min="3" max="9" width="6.875" style="18" bestFit="1" customWidth="1"/>
    <col min="10" max="10" width="6" style="18" customWidth="1"/>
    <col min="11" max="11" width="5.25" style="18" customWidth="1"/>
    <col min="12" max="13" width="6" style="18" customWidth="1"/>
    <col min="14" max="14" width="5.625" style="18" customWidth="1"/>
    <col min="15" max="16" width="5.875" style="18" customWidth="1"/>
    <col min="17" max="17" width="10.5" style="18" bestFit="1" customWidth="1"/>
    <col min="18" max="18" width="5" style="18" customWidth="1"/>
    <col min="19" max="19" width="3.875" style="18" customWidth="1"/>
    <col min="20" max="20" width="3" style="18" customWidth="1"/>
    <col min="21" max="21" width="3.375" style="18" customWidth="1"/>
    <col min="22" max="22" width="5.75" style="18" customWidth="1"/>
    <col min="23" max="38" width="9.125" style="18"/>
    <col min="39" max="16384" width="9.125" style="1"/>
  </cols>
  <sheetData>
    <row r="1" spans="2:37" x14ac:dyDescent="0.2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7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7" ht="15" customHeight="1" x14ac:dyDescent="0.2">
      <c r="B3" s="86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66" t="s">
        <v>21</v>
      </c>
    </row>
    <row r="4" spans="2:37" x14ac:dyDescent="0.2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66" t="s">
        <v>19</v>
      </c>
      <c r="R4" s="19">
        <v>-100</v>
      </c>
      <c r="T4" s="18" t="s">
        <v>31</v>
      </c>
      <c r="V4" s="18" t="e">
        <f>پردازش!T11</f>
        <v>#DIV/0!</v>
      </c>
      <c r="X4" s="18" t="e">
        <f>IF(W5&gt;0,W5,"Reject")</f>
        <v>#DIV/0!</v>
      </c>
    </row>
    <row r="5" spans="2:37" ht="15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0" t="s">
        <v>32</v>
      </c>
      <c r="U5" s="21" t="s">
        <v>30</v>
      </c>
      <c r="V5" s="18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18" t="e">
        <f>SUM(W6:AK57)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8" t="e">
        <f>IF(AND($V$5=$B$4,$V$4&gt;=B6),Q6,0)</f>
        <v>#DIV/0!</v>
      </c>
      <c r="X6" s="18" t="e">
        <f>IF(AND($V$5=$C$4,$V$4&gt;=C6),Q6,0)</f>
        <v>#DIV/0!</v>
      </c>
      <c r="Y6" s="18" t="e">
        <f>IF(AND($V$5=$D$4,$V$4&gt;=D6),Q6,0)</f>
        <v>#DIV/0!</v>
      </c>
      <c r="Z6" s="18" t="e">
        <f>IF(AND($V$5=$E$4,$V$4&gt;=E6),Q6,0)</f>
        <v>#DIV/0!</v>
      </c>
      <c r="AA6" s="18" t="e">
        <f>IF(AND($V$5=$F$4,$V$4&gt;=F6),Q6,0)</f>
        <v>#DIV/0!</v>
      </c>
      <c r="AB6" s="18" t="e">
        <f>IF(AND($V$5=$G$4,$V$4&gt;=G6),Q6,0)</f>
        <v>#DIV/0!</v>
      </c>
      <c r="AC6" s="18" t="e">
        <f>IF(AND($V$5=$H$4,$V$4&gt;=H6),Q6,0)</f>
        <v>#DIV/0!</v>
      </c>
      <c r="AD6" s="18" t="e">
        <f>IF(AND($V$5=$I$4,$V$4&gt;=I6),Q6,0)</f>
        <v>#DIV/0!</v>
      </c>
      <c r="AE6" s="18" t="e">
        <f>IF(AND($V$5=$J$4,$V$4&gt;=J6),Q6,0)</f>
        <v>#DIV/0!</v>
      </c>
      <c r="AF6" s="18" t="e">
        <f>IF(AND($V$5=$K$4,$V$4&gt;=K6),Q6,0)</f>
        <v>#DIV/0!</v>
      </c>
      <c r="AG6" s="18" t="s">
        <v>7</v>
      </c>
      <c r="AH6" s="18" t="s">
        <v>7</v>
      </c>
      <c r="AI6" s="18" t="s">
        <v>7</v>
      </c>
      <c r="AJ6" s="18" t="s">
        <v>7</v>
      </c>
      <c r="AK6" s="18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W7" s="18" t="e">
        <f t="shared" ref="W7:W46" si="0">IF(AND($V$5=$B$4,$V$4&gt;=B7,$V$4&lt;B6),Q7,0)</f>
        <v>#DIV/0!</v>
      </c>
      <c r="X7" s="18" t="e">
        <f t="shared" ref="X7:X46" si="1">IF(AND($V$5=$C$4,$V$4&gt;=C7,$V$4&lt;C6),Q7,0)</f>
        <v>#DIV/0!</v>
      </c>
      <c r="Y7" s="18" t="e">
        <f t="shared" ref="Y7:Y46" si="2">IF(AND($V$5=$D$4,$V$4&gt;=D7,$V$4&lt;D6),Q7,0)</f>
        <v>#DIV/0!</v>
      </c>
      <c r="Z7" s="18" t="e">
        <f t="shared" ref="Z7:Z46" si="3">IF(AND($V$5=$E$4,$V$4&gt;=E7,$V$4&lt;E6),Q7,0)</f>
        <v>#DIV/0!</v>
      </c>
      <c r="AA7" s="18" t="e">
        <f t="shared" ref="AA7:AA46" si="4">IF(AND($V$5=$F$4,$V$4&gt;=F7,$V$4&lt;F6),Q7,0)</f>
        <v>#DIV/0!</v>
      </c>
      <c r="AB7" s="18" t="e">
        <f t="shared" ref="AB7:AB46" si="5">IF(AND($V$5=$G$4,$V$4&gt;=G7,$V$4&lt;G6),Q7,0)</f>
        <v>#DIV/0!</v>
      </c>
      <c r="AC7" s="18" t="e">
        <f t="shared" ref="AC7:AC46" si="6">IF(AND($V$5=$H$4,$V$4&gt;=H7,$V$4&lt;H6),Q7,0)</f>
        <v>#DIV/0!</v>
      </c>
      <c r="AD7" s="18" t="e">
        <f t="shared" ref="AD7:AD46" si="7">IF(AND($V$5=$I$4,$V$4&gt;=I7,$V$4&lt;I6),Q7,0)</f>
        <v>#DIV/0!</v>
      </c>
      <c r="AE7" s="18" t="e">
        <f t="shared" ref="AE7:AE46" si="8">IF(AND($V$5=$J$4,$V$4&gt;=J7,$V$4&lt;J6),Q7,0)</f>
        <v>#DIV/0!</v>
      </c>
      <c r="AF7" s="18" t="e">
        <f t="shared" ref="AF7:AF46" si="9">IF(AND($V$5=$K$4,$V$4&gt;=K7,$V$4&lt;K6),Q7,0)</f>
        <v>#DIV/0!</v>
      </c>
      <c r="AG7" s="18" t="e">
        <f>IF(AND($V$5=$L$4,$V$4&gt;=L7),Q7,0)</f>
        <v>#DIV/0!</v>
      </c>
      <c r="AH7" s="18" t="s">
        <v>7</v>
      </c>
      <c r="AI7" s="18" t="s">
        <v>7</v>
      </c>
      <c r="AJ7" s="18" t="s">
        <v>7</v>
      </c>
      <c r="AK7" s="18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W8" s="18" t="e">
        <f t="shared" si="0"/>
        <v>#DIV/0!</v>
      </c>
      <c r="X8" s="18" t="e">
        <f t="shared" si="1"/>
        <v>#DIV/0!</v>
      </c>
      <c r="Y8" s="18" t="e">
        <f t="shared" si="2"/>
        <v>#DIV/0!</v>
      </c>
      <c r="Z8" s="18" t="e">
        <f t="shared" si="3"/>
        <v>#DIV/0!</v>
      </c>
      <c r="AA8" s="18" t="e">
        <f t="shared" si="4"/>
        <v>#DIV/0!</v>
      </c>
      <c r="AB8" s="18" t="e">
        <f t="shared" si="5"/>
        <v>#DIV/0!</v>
      </c>
      <c r="AC8" s="18" t="e">
        <f t="shared" si="6"/>
        <v>#DIV/0!</v>
      </c>
      <c r="AD8" s="18" t="e">
        <f t="shared" si="7"/>
        <v>#DIV/0!</v>
      </c>
      <c r="AE8" s="18" t="e">
        <f t="shared" si="8"/>
        <v>#DIV/0!</v>
      </c>
      <c r="AF8" s="18" t="e">
        <f t="shared" si="9"/>
        <v>#DIV/0!</v>
      </c>
      <c r="AG8" s="18" t="e">
        <f t="shared" ref="AG8:AG46" si="10">IF(AND($V$5=$L$4,$V$4&gt;=L8,$V$4&lt;L7),Q8,0)</f>
        <v>#DIV/0!</v>
      </c>
      <c r="AH8" s="18" t="e">
        <f>IF(AND($V$5=$M$4,$V$4&gt;=M8),Q8,0)</f>
        <v>#DIV/0!</v>
      </c>
      <c r="AI8" s="18" t="s">
        <v>7</v>
      </c>
      <c r="AJ8" s="18" t="s">
        <v>7</v>
      </c>
      <c r="AK8" s="18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W9" s="18" t="e">
        <f t="shared" si="0"/>
        <v>#DIV/0!</v>
      </c>
      <c r="X9" s="18" t="e">
        <f t="shared" si="1"/>
        <v>#DIV/0!</v>
      </c>
      <c r="Y9" s="18" t="e">
        <f t="shared" si="2"/>
        <v>#DIV/0!</v>
      </c>
      <c r="Z9" s="18" t="e">
        <f t="shared" si="3"/>
        <v>#DIV/0!</v>
      </c>
      <c r="AA9" s="18" t="e">
        <f t="shared" si="4"/>
        <v>#DIV/0!</v>
      </c>
      <c r="AB9" s="18" t="e">
        <f t="shared" si="5"/>
        <v>#DIV/0!</v>
      </c>
      <c r="AC9" s="18" t="e">
        <f t="shared" si="6"/>
        <v>#DIV/0!</v>
      </c>
      <c r="AD9" s="18" t="e">
        <f t="shared" si="7"/>
        <v>#DIV/0!</v>
      </c>
      <c r="AE9" s="18" t="e">
        <f t="shared" si="8"/>
        <v>#DIV/0!</v>
      </c>
      <c r="AF9" s="18" t="e">
        <f t="shared" si="9"/>
        <v>#DIV/0!</v>
      </c>
      <c r="AG9" s="18" t="e">
        <f t="shared" si="10"/>
        <v>#DIV/0!</v>
      </c>
      <c r="AH9" s="18" t="e">
        <f t="shared" ref="AH9:AH46" si="11">IF(AND($V$5=$M$4,$V$4&gt;=M9,$V$4&lt;M8),Q9,0)</f>
        <v>#DIV/0!</v>
      </c>
      <c r="AI9" s="18" t="s">
        <v>7</v>
      </c>
      <c r="AJ9" s="18" t="s">
        <v>7</v>
      </c>
      <c r="AK9" s="18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1.01</v>
      </c>
      <c r="W10" s="18" t="e">
        <f t="shared" si="0"/>
        <v>#DIV/0!</v>
      </c>
      <c r="X10" s="18" t="e">
        <f t="shared" si="1"/>
        <v>#DIV/0!</v>
      </c>
      <c r="Y10" s="18" t="e">
        <f t="shared" si="2"/>
        <v>#DIV/0!</v>
      </c>
      <c r="Z10" s="18" t="e">
        <f t="shared" si="3"/>
        <v>#DIV/0!</v>
      </c>
      <c r="AA10" s="18" t="e">
        <f t="shared" si="4"/>
        <v>#DIV/0!</v>
      </c>
      <c r="AB10" s="18" t="e">
        <f t="shared" si="5"/>
        <v>#DIV/0!</v>
      </c>
      <c r="AC10" s="18" t="e">
        <f t="shared" si="6"/>
        <v>#DIV/0!</v>
      </c>
      <c r="AD10" s="18" t="e">
        <f t="shared" si="7"/>
        <v>#DIV/0!</v>
      </c>
      <c r="AE10" s="18" t="e">
        <f t="shared" si="8"/>
        <v>#DIV/0!</v>
      </c>
      <c r="AF10" s="18" t="e">
        <f t="shared" si="9"/>
        <v>#DIV/0!</v>
      </c>
      <c r="AG10" s="18" t="e">
        <f t="shared" si="10"/>
        <v>#DIV/0!</v>
      </c>
      <c r="AH10" s="18" t="e">
        <f t="shared" si="11"/>
        <v>#DIV/0!</v>
      </c>
      <c r="AI10" s="18" t="e">
        <f>IF(AND($V$5=$N$4,$V$4&gt;=N10),Q10,0)</f>
        <v>#DIV/0!</v>
      </c>
      <c r="AJ10" s="18" t="e">
        <f>IF(AND($V$5=$O$4,$V$4&gt;=O10),Q10,0)</f>
        <v>#DIV/0!</v>
      </c>
      <c r="AK10" s="18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8" t="e">
        <f t="shared" si="0"/>
        <v>#DIV/0!</v>
      </c>
      <c r="X11" s="18" t="e">
        <f t="shared" si="1"/>
        <v>#DIV/0!</v>
      </c>
      <c r="Y11" s="18" t="e">
        <f t="shared" si="2"/>
        <v>#DIV/0!</v>
      </c>
      <c r="Z11" s="18" t="e">
        <f t="shared" si="3"/>
        <v>#DIV/0!</v>
      </c>
      <c r="AA11" s="18" t="e">
        <f t="shared" si="4"/>
        <v>#DIV/0!</v>
      </c>
      <c r="AB11" s="18" t="e">
        <f t="shared" si="5"/>
        <v>#DIV/0!</v>
      </c>
      <c r="AC11" s="18" t="e">
        <f t="shared" si="6"/>
        <v>#DIV/0!</v>
      </c>
      <c r="AD11" s="18" t="e">
        <f t="shared" si="7"/>
        <v>#DIV/0!</v>
      </c>
      <c r="AE11" s="18" t="e">
        <f t="shared" si="8"/>
        <v>#DIV/0!</v>
      </c>
      <c r="AF11" s="18" t="e">
        <f t="shared" si="9"/>
        <v>#DIV/0!</v>
      </c>
      <c r="AG11" s="18" t="e">
        <f t="shared" si="10"/>
        <v>#DIV/0!</v>
      </c>
      <c r="AH11" s="18" t="e">
        <f t="shared" si="11"/>
        <v>#DIV/0!</v>
      </c>
      <c r="AI11" s="18" t="e">
        <f t="shared" ref="AI11:AI46" si="12">IF(AND($V$5=$N$4,$V$4&gt;=N11,$V$4&lt;N10),Q11,0)</f>
        <v>#DIV/0!</v>
      </c>
      <c r="AJ11" s="18" t="e">
        <f t="shared" ref="AJ11:AJ46" si="13">IF(AND($V$5=$O$4,$V$4&gt;=O11,$V$4&lt;O10),Q11,0)</f>
        <v>#DIV/0!</v>
      </c>
      <c r="AK11" s="18" t="e">
        <f t="shared" ref="AK11:AK46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5">
        <v>83</v>
      </c>
      <c r="J12" s="23">
        <v>82</v>
      </c>
      <c r="K12" s="25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W12" s="18" t="e">
        <f t="shared" si="0"/>
        <v>#DIV/0!</v>
      </c>
      <c r="X12" s="18" t="e">
        <f t="shared" si="1"/>
        <v>#DIV/0!</v>
      </c>
      <c r="Y12" s="18" t="e">
        <f t="shared" si="2"/>
        <v>#DIV/0!</v>
      </c>
      <c r="Z12" s="18" t="e">
        <f t="shared" si="3"/>
        <v>#DIV/0!</v>
      </c>
      <c r="AA12" s="18" t="e">
        <f t="shared" si="4"/>
        <v>#DIV/0!</v>
      </c>
      <c r="AB12" s="18" t="e">
        <f t="shared" si="5"/>
        <v>#DIV/0!</v>
      </c>
      <c r="AC12" s="18" t="e">
        <f t="shared" si="6"/>
        <v>#DIV/0!</v>
      </c>
      <c r="AD12" s="18" t="e">
        <f t="shared" si="7"/>
        <v>#DIV/0!</v>
      </c>
      <c r="AE12" s="18" t="e">
        <f t="shared" si="8"/>
        <v>#DIV/0!</v>
      </c>
      <c r="AF12" s="18" t="e">
        <f t="shared" si="9"/>
        <v>#DIV/0!</v>
      </c>
      <c r="AG12" s="18" t="e">
        <f t="shared" si="10"/>
        <v>#DIV/0!</v>
      </c>
      <c r="AH12" s="18" t="e">
        <f t="shared" si="11"/>
        <v>#DIV/0!</v>
      </c>
      <c r="AI12" s="18" t="e">
        <f t="shared" si="12"/>
        <v>#DIV/0!</v>
      </c>
      <c r="AJ12" s="18" t="e">
        <f t="shared" si="13"/>
        <v>#DIV/0!</v>
      </c>
      <c r="AK12" s="18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5">
        <v>81</v>
      </c>
      <c r="J13" s="23">
        <v>80</v>
      </c>
      <c r="K13" s="25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W13" s="18" t="e">
        <f t="shared" si="0"/>
        <v>#DIV/0!</v>
      </c>
      <c r="X13" s="18" t="e">
        <f t="shared" si="1"/>
        <v>#DIV/0!</v>
      </c>
      <c r="Y13" s="18" t="e">
        <f t="shared" si="2"/>
        <v>#DIV/0!</v>
      </c>
      <c r="Z13" s="18" t="e">
        <f t="shared" si="3"/>
        <v>#DIV/0!</v>
      </c>
      <c r="AA13" s="18" t="e">
        <f t="shared" si="4"/>
        <v>#DIV/0!</v>
      </c>
      <c r="AB13" s="18" t="e">
        <f t="shared" si="5"/>
        <v>#DIV/0!</v>
      </c>
      <c r="AC13" s="18" t="e">
        <f t="shared" si="6"/>
        <v>#DIV/0!</v>
      </c>
      <c r="AD13" s="18" t="e">
        <f t="shared" si="7"/>
        <v>#DIV/0!</v>
      </c>
      <c r="AE13" s="18" t="e">
        <f t="shared" si="8"/>
        <v>#DIV/0!</v>
      </c>
      <c r="AF13" s="18" t="e">
        <f t="shared" si="9"/>
        <v>#DIV/0!</v>
      </c>
      <c r="AG13" s="18" t="e">
        <f t="shared" si="10"/>
        <v>#DIV/0!</v>
      </c>
      <c r="AH13" s="18" t="e">
        <f t="shared" si="11"/>
        <v>#DIV/0!</v>
      </c>
      <c r="AI13" s="18" t="e">
        <f t="shared" si="12"/>
        <v>#DIV/0!</v>
      </c>
      <c r="AJ13" s="18" t="e">
        <f t="shared" si="13"/>
        <v>#DIV/0!</v>
      </c>
      <c r="AK13" s="18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5">
        <v>79</v>
      </c>
      <c r="J14" s="23">
        <v>78</v>
      </c>
      <c r="K14" s="25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W14" s="18" t="e">
        <f t="shared" si="0"/>
        <v>#DIV/0!</v>
      </c>
      <c r="X14" s="18" t="e">
        <f t="shared" si="1"/>
        <v>#DIV/0!</v>
      </c>
      <c r="Y14" s="18" t="e">
        <f t="shared" si="2"/>
        <v>#DIV/0!</v>
      </c>
      <c r="Z14" s="18" t="e">
        <f t="shared" si="3"/>
        <v>#DIV/0!</v>
      </c>
      <c r="AA14" s="18" t="e">
        <f t="shared" si="4"/>
        <v>#DIV/0!</v>
      </c>
      <c r="AB14" s="18" t="e">
        <f t="shared" si="5"/>
        <v>#DIV/0!</v>
      </c>
      <c r="AC14" s="18" t="e">
        <f t="shared" si="6"/>
        <v>#DIV/0!</v>
      </c>
      <c r="AD14" s="18" t="e">
        <f t="shared" si="7"/>
        <v>#DIV/0!</v>
      </c>
      <c r="AE14" s="18" t="e">
        <f t="shared" si="8"/>
        <v>#DIV/0!</v>
      </c>
      <c r="AF14" s="18" t="e">
        <f t="shared" si="9"/>
        <v>#DIV/0!</v>
      </c>
      <c r="AG14" s="18" t="e">
        <f t="shared" si="10"/>
        <v>#DIV/0!</v>
      </c>
      <c r="AH14" s="18" t="e">
        <f t="shared" si="11"/>
        <v>#DIV/0!</v>
      </c>
      <c r="AI14" s="18" t="e">
        <f t="shared" si="12"/>
        <v>#DIV/0!</v>
      </c>
      <c r="AJ14" s="18" t="e">
        <f t="shared" si="13"/>
        <v>#DIV/0!</v>
      </c>
      <c r="AK14" s="18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27">
        <v>78</v>
      </c>
      <c r="J15" s="26">
        <v>76</v>
      </c>
      <c r="K15" s="2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18" t="e">
        <f t="shared" si="0"/>
        <v>#DIV/0!</v>
      </c>
      <c r="X15" s="18" t="e">
        <f t="shared" si="1"/>
        <v>#DIV/0!</v>
      </c>
      <c r="Y15" s="18" t="e">
        <f t="shared" si="2"/>
        <v>#DIV/0!</v>
      </c>
      <c r="Z15" s="18" t="e">
        <f t="shared" si="3"/>
        <v>#DIV/0!</v>
      </c>
      <c r="AA15" s="18" t="e">
        <f t="shared" si="4"/>
        <v>#DIV/0!</v>
      </c>
      <c r="AB15" s="18" t="e">
        <f t="shared" si="5"/>
        <v>#DIV/0!</v>
      </c>
      <c r="AC15" s="18" t="e">
        <f t="shared" si="6"/>
        <v>#DIV/0!</v>
      </c>
      <c r="AD15" s="18" t="e">
        <f t="shared" si="7"/>
        <v>#DIV/0!</v>
      </c>
      <c r="AE15" s="18" t="e">
        <f t="shared" si="8"/>
        <v>#DIV/0!</v>
      </c>
      <c r="AF15" s="18" t="e">
        <f t="shared" si="9"/>
        <v>#DIV/0!</v>
      </c>
      <c r="AG15" s="18" t="e">
        <f t="shared" si="10"/>
        <v>#DIV/0!</v>
      </c>
      <c r="AH15" s="18" t="e">
        <f t="shared" si="11"/>
        <v>#DIV/0!</v>
      </c>
      <c r="AI15" s="18" t="e">
        <f t="shared" si="12"/>
        <v>#DIV/0!</v>
      </c>
      <c r="AJ15" s="18" t="e">
        <f t="shared" si="13"/>
        <v>#DIV/0!</v>
      </c>
      <c r="AK15" s="18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8" t="e">
        <f t="shared" si="0"/>
        <v>#DIV/0!</v>
      </c>
      <c r="X16" s="18" t="e">
        <f t="shared" si="1"/>
        <v>#DIV/0!</v>
      </c>
      <c r="Y16" s="18" t="e">
        <f t="shared" si="2"/>
        <v>#DIV/0!</v>
      </c>
      <c r="Z16" s="18" t="e">
        <f t="shared" si="3"/>
        <v>#DIV/0!</v>
      </c>
      <c r="AA16" s="18" t="e">
        <f t="shared" si="4"/>
        <v>#DIV/0!</v>
      </c>
      <c r="AB16" s="18" t="e">
        <f t="shared" si="5"/>
        <v>#DIV/0!</v>
      </c>
      <c r="AC16" s="18" t="e">
        <f t="shared" si="6"/>
        <v>#DIV/0!</v>
      </c>
      <c r="AD16" s="18" t="e">
        <f t="shared" si="7"/>
        <v>#DIV/0!</v>
      </c>
      <c r="AE16" s="18" t="e">
        <f t="shared" si="8"/>
        <v>#DIV/0!</v>
      </c>
      <c r="AF16" s="18" t="e">
        <f t="shared" si="9"/>
        <v>#DIV/0!</v>
      </c>
      <c r="AG16" s="18" t="e">
        <f t="shared" si="10"/>
        <v>#DIV/0!</v>
      </c>
      <c r="AH16" s="18" t="e">
        <f t="shared" si="11"/>
        <v>#DIV/0!</v>
      </c>
      <c r="AI16" s="18" t="e">
        <f t="shared" si="12"/>
        <v>#DIV/0!</v>
      </c>
      <c r="AJ16" s="18" t="e">
        <f t="shared" si="13"/>
        <v>#DIV/0!</v>
      </c>
      <c r="AK16" s="18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5">
        <v>75</v>
      </c>
      <c r="J17" s="23">
        <v>73</v>
      </c>
      <c r="K17" s="25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1</v>
      </c>
      <c r="W17" s="18" t="e">
        <f t="shared" si="0"/>
        <v>#DIV/0!</v>
      </c>
      <c r="X17" s="18" t="e">
        <f t="shared" si="1"/>
        <v>#DIV/0!</v>
      </c>
      <c r="Y17" s="18" t="e">
        <f t="shared" si="2"/>
        <v>#DIV/0!</v>
      </c>
      <c r="Z17" s="18" t="e">
        <f t="shared" si="3"/>
        <v>#DIV/0!</v>
      </c>
      <c r="AA17" s="18" t="e">
        <f t="shared" si="4"/>
        <v>#DIV/0!</v>
      </c>
      <c r="AB17" s="18" t="e">
        <f t="shared" si="5"/>
        <v>#DIV/0!</v>
      </c>
      <c r="AC17" s="18" t="e">
        <f t="shared" si="6"/>
        <v>#DIV/0!</v>
      </c>
      <c r="AD17" s="18" t="e">
        <f t="shared" si="7"/>
        <v>#DIV/0!</v>
      </c>
      <c r="AE17" s="18" t="e">
        <f t="shared" si="8"/>
        <v>#DIV/0!</v>
      </c>
      <c r="AF17" s="18" t="e">
        <f t="shared" si="9"/>
        <v>#DIV/0!</v>
      </c>
      <c r="AG17" s="18" t="e">
        <f t="shared" si="10"/>
        <v>#DIV/0!</v>
      </c>
      <c r="AH17" s="18" t="e">
        <f t="shared" si="11"/>
        <v>#DIV/0!</v>
      </c>
      <c r="AI17" s="18" t="e">
        <f t="shared" si="12"/>
        <v>#DIV/0!</v>
      </c>
      <c r="AJ17" s="18" t="e">
        <f t="shared" si="13"/>
        <v>#DIV/0!</v>
      </c>
      <c r="AK17" s="18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5">
        <v>73</v>
      </c>
      <c r="J18" s="23">
        <v>72</v>
      </c>
      <c r="K18" s="25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1</v>
      </c>
      <c r="W18" s="18" t="e">
        <f t="shared" si="0"/>
        <v>#DIV/0!</v>
      </c>
      <c r="X18" s="18" t="e">
        <f t="shared" si="1"/>
        <v>#DIV/0!</v>
      </c>
      <c r="Y18" s="18" t="e">
        <f t="shared" si="2"/>
        <v>#DIV/0!</v>
      </c>
      <c r="Z18" s="18" t="e">
        <f t="shared" si="3"/>
        <v>#DIV/0!</v>
      </c>
      <c r="AA18" s="18" t="e">
        <f t="shared" si="4"/>
        <v>#DIV/0!</v>
      </c>
      <c r="AB18" s="18" t="e">
        <f t="shared" si="5"/>
        <v>#DIV/0!</v>
      </c>
      <c r="AC18" s="18" t="e">
        <f t="shared" si="6"/>
        <v>#DIV/0!</v>
      </c>
      <c r="AD18" s="18" t="e">
        <f t="shared" si="7"/>
        <v>#DIV/0!</v>
      </c>
      <c r="AE18" s="18" t="e">
        <f t="shared" si="8"/>
        <v>#DIV/0!</v>
      </c>
      <c r="AF18" s="18" t="e">
        <f t="shared" si="9"/>
        <v>#DIV/0!</v>
      </c>
      <c r="AG18" s="18" t="e">
        <f t="shared" si="10"/>
        <v>#DIV/0!</v>
      </c>
      <c r="AH18" s="18" t="e">
        <f t="shared" si="11"/>
        <v>#DIV/0!</v>
      </c>
      <c r="AI18" s="18" t="e">
        <f t="shared" si="12"/>
        <v>#DIV/0!</v>
      </c>
      <c r="AJ18" s="18" t="e">
        <f t="shared" si="13"/>
        <v>#DIV/0!</v>
      </c>
      <c r="AK18" s="18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5">
        <v>72</v>
      </c>
      <c r="J19" s="23">
        <v>70</v>
      </c>
      <c r="K19" s="25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1</v>
      </c>
      <c r="W19" s="18" t="e">
        <f t="shared" si="0"/>
        <v>#DIV/0!</v>
      </c>
      <c r="X19" s="18" t="e">
        <f t="shared" si="1"/>
        <v>#DIV/0!</v>
      </c>
      <c r="Y19" s="18" t="e">
        <f t="shared" si="2"/>
        <v>#DIV/0!</v>
      </c>
      <c r="Z19" s="18" t="e">
        <f t="shared" si="3"/>
        <v>#DIV/0!</v>
      </c>
      <c r="AA19" s="18" t="e">
        <f t="shared" si="4"/>
        <v>#DIV/0!</v>
      </c>
      <c r="AB19" s="18" t="e">
        <f t="shared" si="5"/>
        <v>#DIV/0!</v>
      </c>
      <c r="AC19" s="18" t="e">
        <f t="shared" si="6"/>
        <v>#DIV/0!</v>
      </c>
      <c r="AD19" s="18" t="e">
        <f t="shared" si="7"/>
        <v>#DIV/0!</v>
      </c>
      <c r="AE19" s="18" t="e">
        <f t="shared" si="8"/>
        <v>#DIV/0!</v>
      </c>
      <c r="AF19" s="18" t="e">
        <f t="shared" si="9"/>
        <v>#DIV/0!</v>
      </c>
      <c r="AG19" s="18" t="e">
        <f t="shared" si="10"/>
        <v>#DIV/0!</v>
      </c>
      <c r="AH19" s="18" t="e">
        <f t="shared" si="11"/>
        <v>#DIV/0!</v>
      </c>
      <c r="AI19" s="18" t="e">
        <f t="shared" si="12"/>
        <v>#DIV/0!</v>
      </c>
      <c r="AJ19" s="18" t="e">
        <f t="shared" si="13"/>
        <v>#DIV/0!</v>
      </c>
      <c r="AK19" s="18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27">
        <v>70</v>
      </c>
      <c r="J20" s="26">
        <v>69</v>
      </c>
      <c r="K20" s="2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1</v>
      </c>
      <c r="W20" s="18" t="e">
        <f t="shared" si="0"/>
        <v>#DIV/0!</v>
      </c>
      <c r="X20" s="18" t="e">
        <f t="shared" si="1"/>
        <v>#DIV/0!</v>
      </c>
      <c r="Y20" s="18" t="e">
        <f t="shared" si="2"/>
        <v>#DIV/0!</v>
      </c>
      <c r="Z20" s="18" t="e">
        <f t="shared" si="3"/>
        <v>#DIV/0!</v>
      </c>
      <c r="AA20" s="18" t="e">
        <f t="shared" si="4"/>
        <v>#DIV/0!</v>
      </c>
      <c r="AB20" s="18" t="e">
        <f t="shared" si="5"/>
        <v>#DIV/0!</v>
      </c>
      <c r="AC20" s="18" t="e">
        <f t="shared" si="6"/>
        <v>#DIV/0!</v>
      </c>
      <c r="AD20" s="18" t="e">
        <f t="shared" si="7"/>
        <v>#DIV/0!</v>
      </c>
      <c r="AE20" s="18" t="e">
        <f t="shared" si="8"/>
        <v>#DIV/0!</v>
      </c>
      <c r="AF20" s="18" t="e">
        <f t="shared" si="9"/>
        <v>#DIV/0!</v>
      </c>
      <c r="AG20" s="18" t="e">
        <f t="shared" si="10"/>
        <v>#DIV/0!</v>
      </c>
      <c r="AH20" s="18" t="e">
        <f t="shared" si="11"/>
        <v>#DIV/0!</v>
      </c>
      <c r="AI20" s="18" t="e">
        <f t="shared" si="12"/>
        <v>#DIV/0!</v>
      </c>
      <c r="AJ20" s="18" t="e">
        <f t="shared" si="13"/>
        <v>#DIV/0!</v>
      </c>
      <c r="AK20" s="18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1</v>
      </c>
      <c r="W21" s="18" t="e">
        <f t="shared" si="0"/>
        <v>#DIV/0!</v>
      </c>
      <c r="X21" s="18" t="e">
        <f t="shared" si="1"/>
        <v>#DIV/0!</v>
      </c>
      <c r="Y21" s="18" t="e">
        <f t="shared" si="2"/>
        <v>#DIV/0!</v>
      </c>
      <c r="Z21" s="18" t="e">
        <f t="shared" si="3"/>
        <v>#DIV/0!</v>
      </c>
      <c r="AA21" s="18" t="e">
        <f t="shared" si="4"/>
        <v>#DIV/0!</v>
      </c>
      <c r="AB21" s="18" t="e">
        <f t="shared" si="5"/>
        <v>#DIV/0!</v>
      </c>
      <c r="AC21" s="18" t="e">
        <f t="shared" si="6"/>
        <v>#DIV/0!</v>
      </c>
      <c r="AD21" s="18" t="e">
        <f t="shared" si="7"/>
        <v>#DIV/0!</v>
      </c>
      <c r="AE21" s="18" t="e">
        <f t="shared" si="8"/>
        <v>#DIV/0!</v>
      </c>
      <c r="AF21" s="18" t="e">
        <f t="shared" si="9"/>
        <v>#DIV/0!</v>
      </c>
      <c r="AG21" s="18" t="e">
        <f t="shared" si="10"/>
        <v>#DIV/0!</v>
      </c>
      <c r="AH21" s="18" t="e">
        <f t="shared" si="11"/>
        <v>#DIV/0!</v>
      </c>
      <c r="AI21" s="18" t="e">
        <f t="shared" si="12"/>
        <v>#DIV/0!</v>
      </c>
      <c r="AJ21" s="18" t="e">
        <f t="shared" si="13"/>
        <v>#DIV/0!</v>
      </c>
      <c r="AK21" s="18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5">
        <v>68</v>
      </c>
      <c r="J22" s="23">
        <v>66</v>
      </c>
      <c r="K22" s="25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0.99</v>
      </c>
      <c r="W22" s="18" t="e">
        <f t="shared" si="0"/>
        <v>#DIV/0!</v>
      </c>
      <c r="X22" s="18" t="e">
        <f t="shared" si="1"/>
        <v>#DIV/0!</v>
      </c>
      <c r="Y22" s="18" t="e">
        <f t="shared" si="2"/>
        <v>#DIV/0!</v>
      </c>
      <c r="Z22" s="18" t="e">
        <f t="shared" si="3"/>
        <v>#DIV/0!</v>
      </c>
      <c r="AA22" s="18" t="e">
        <f t="shared" si="4"/>
        <v>#DIV/0!</v>
      </c>
      <c r="AB22" s="18" t="e">
        <f t="shared" si="5"/>
        <v>#DIV/0!</v>
      </c>
      <c r="AC22" s="18" t="e">
        <f t="shared" si="6"/>
        <v>#DIV/0!</v>
      </c>
      <c r="AD22" s="18" t="e">
        <f t="shared" si="7"/>
        <v>#DIV/0!</v>
      </c>
      <c r="AE22" s="18" t="e">
        <f t="shared" si="8"/>
        <v>#DIV/0!</v>
      </c>
      <c r="AF22" s="18" t="e">
        <f t="shared" si="9"/>
        <v>#DIV/0!</v>
      </c>
      <c r="AG22" s="18" t="e">
        <f t="shared" si="10"/>
        <v>#DIV/0!</v>
      </c>
      <c r="AH22" s="18" t="e">
        <f t="shared" si="11"/>
        <v>#DIV/0!</v>
      </c>
      <c r="AI22" s="18" t="e">
        <f t="shared" si="12"/>
        <v>#DIV/0!</v>
      </c>
      <c r="AJ22" s="18" t="e">
        <f t="shared" si="13"/>
        <v>#DIV/0!</v>
      </c>
      <c r="AK22" s="18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5">
        <v>66</v>
      </c>
      <c r="J23" s="23">
        <v>65</v>
      </c>
      <c r="K23" s="25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0.98</v>
      </c>
      <c r="W23" s="18" t="e">
        <f t="shared" si="0"/>
        <v>#DIV/0!</v>
      </c>
      <c r="X23" s="18" t="e">
        <f t="shared" si="1"/>
        <v>#DIV/0!</v>
      </c>
      <c r="Y23" s="18" t="e">
        <f t="shared" si="2"/>
        <v>#DIV/0!</v>
      </c>
      <c r="Z23" s="18" t="e">
        <f t="shared" si="3"/>
        <v>#DIV/0!</v>
      </c>
      <c r="AA23" s="18" t="e">
        <f t="shared" si="4"/>
        <v>#DIV/0!</v>
      </c>
      <c r="AB23" s="18" t="e">
        <f t="shared" si="5"/>
        <v>#DIV/0!</v>
      </c>
      <c r="AC23" s="18" t="e">
        <f t="shared" si="6"/>
        <v>#DIV/0!</v>
      </c>
      <c r="AD23" s="18" t="e">
        <f t="shared" si="7"/>
        <v>#DIV/0!</v>
      </c>
      <c r="AE23" s="18" t="e">
        <f t="shared" si="8"/>
        <v>#DIV/0!</v>
      </c>
      <c r="AF23" s="18" t="e">
        <f t="shared" si="9"/>
        <v>#DIV/0!</v>
      </c>
      <c r="AG23" s="18" t="e">
        <f t="shared" si="10"/>
        <v>#DIV/0!</v>
      </c>
      <c r="AH23" s="18" t="e">
        <f t="shared" si="11"/>
        <v>#DIV/0!</v>
      </c>
      <c r="AI23" s="18" t="e">
        <f t="shared" si="12"/>
        <v>#DIV/0!</v>
      </c>
      <c r="AJ23" s="18" t="e">
        <f t="shared" si="13"/>
        <v>#DIV/0!</v>
      </c>
      <c r="AK23" s="18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5">
        <v>65</v>
      </c>
      <c r="J24" s="23">
        <v>63</v>
      </c>
      <c r="K24" s="25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0.97</v>
      </c>
      <c r="W24" s="18" t="e">
        <f t="shared" si="0"/>
        <v>#DIV/0!</v>
      </c>
      <c r="X24" s="18" t="e">
        <f t="shared" si="1"/>
        <v>#DIV/0!</v>
      </c>
      <c r="Y24" s="18" t="e">
        <f t="shared" si="2"/>
        <v>#DIV/0!</v>
      </c>
      <c r="Z24" s="18" t="e">
        <f t="shared" si="3"/>
        <v>#DIV/0!</v>
      </c>
      <c r="AA24" s="18" t="e">
        <f t="shared" si="4"/>
        <v>#DIV/0!</v>
      </c>
      <c r="AB24" s="18" t="e">
        <f t="shared" si="5"/>
        <v>#DIV/0!</v>
      </c>
      <c r="AC24" s="18" t="e">
        <f t="shared" si="6"/>
        <v>#DIV/0!</v>
      </c>
      <c r="AD24" s="18" t="e">
        <f t="shared" si="7"/>
        <v>#DIV/0!</v>
      </c>
      <c r="AE24" s="18" t="e">
        <f t="shared" si="8"/>
        <v>#DIV/0!</v>
      </c>
      <c r="AF24" s="18" t="e">
        <f t="shared" si="9"/>
        <v>#DIV/0!</v>
      </c>
      <c r="AG24" s="18" t="e">
        <f t="shared" si="10"/>
        <v>#DIV/0!</v>
      </c>
      <c r="AH24" s="18" t="e">
        <f t="shared" si="11"/>
        <v>#DIV/0!</v>
      </c>
      <c r="AI24" s="18" t="e">
        <f t="shared" si="12"/>
        <v>#DIV/0!</v>
      </c>
      <c r="AJ24" s="18" t="e">
        <f t="shared" si="13"/>
        <v>#DIV/0!</v>
      </c>
      <c r="AK24" s="18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27">
        <v>64</v>
      </c>
      <c r="J25" s="26">
        <v>62</v>
      </c>
      <c r="K25" s="2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0.96</v>
      </c>
      <c r="W25" s="18" t="e">
        <f t="shared" si="0"/>
        <v>#DIV/0!</v>
      </c>
      <c r="X25" s="18" t="e">
        <f t="shared" si="1"/>
        <v>#DIV/0!</v>
      </c>
      <c r="Y25" s="18" t="e">
        <f t="shared" si="2"/>
        <v>#DIV/0!</v>
      </c>
      <c r="Z25" s="18" t="e">
        <f t="shared" si="3"/>
        <v>#DIV/0!</v>
      </c>
      <c r="AA25" s="18" t="e">
        <f t="shared" si="4"/>
        <v>#DIV/0!</v>
      </c>
      <c r="AB25" s="18" t="e">
        <f t="shared" si="5"/>
        <v>#DIV/0!</v>
      </c>
      <c r="AC25" s="18" t="e">
        <f t="shared" si="6"/>
        <v>#DIV/0!</v>
      </c>
      <c r="AD25" s="18" t="e">
        <f t="shared" si="7"/>
        <v>#DIV/0!</v>
      </c>
      <c r="AE25" s="18" t="e">
        <f t="shared" si="8"/>
        <v>#DIV/0!</v>
      </c>
      <c r="AF25" s="18" t="e">
        <f t="shared" si="9"/>
        <v>#DIV/0!</v>
      </c>
      <c r="AG25" s="18" t="e">
        <f t="shared" si="10"/>
        <v>#DIV/0!</v>
      </c>
      <c r="AH25" s="18" t="e">
        <f t="shared" si="11"/>
        <v>#DIV/0!</v>
      </c>
      <c r="AI25" s="18" t="e">
        <f t="shared" si="12"/>
        <v>#DIV/0!</v>
      </c>
      <c r="AJ25" s="18" t="e">
        <f t="shared" si="13"/>
        <v>#DIV/0!</v>
      </c>
      <c r="AK25" s="18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0.95</v>
      </c>
      <c r="W26" s="18" t="e">
        <f t="shared" si="0"/>
        <v>#DIV/0!</v>
      </c>
      <c r="X26" s="18" t="e">
        <f t="shared" si="1"/>
        <v>#DIV/0!</v>
      </c>
      <c r="Y26" s="18" t="e">
        <f t="shared" si="2"/>
        <v>#DIV/0!</v>
      </c>
      <c r="Z26" s="18" t="e">
        <f t="shared" si="3"/>
        <v>#DIV/0!</v>
      </c>
      <c r="AA26" s="18" t="e">
        <f t="shared" si="4"/>
        <v>#DIV/0!</v>
      </c>
      <c r="AB26" s="18" t="e">
        <f t="shared" si="5"/>
        <v>#DIV/0!</v>
      </c>
      <c r="AC26" s="18" t="e">
        <f t="shared" si="6"/>
        <v>#DIV/0!</v>
      </c>
      <c r="AD26" s="18" t="e">
        <f t="shared" si="7"/>
        <v>#DIV/0!</v>
      </c>
      <c r="AE26" s="18" t="e">
        <f t="shared" si="8"/>
        <v>#DIV/0!</v>
      </c>
      <c r="AF26" s="18" t="e">
        <f t="shared" si="9"/>
        <v>#DIV/0!</v>
      </c>
      <c r="AG26" s="18" t="e">
        <f t="shared" si="10"/>
        <v>#DIV/0!</v>
      </c>
      <c r="AH26" s="18" t="e">
        <f t="shared" si="11"/>
        <v>#DIV/0!</v>
      </c>
      <c r="AI26" s="18" t="e">
        <f t="shared" si="12"/>
        <v>#DIV/0!</v>
      </c>
      <c r="AJ26" s="18" t="e">
        <f t="shared" si="13"/>
        <v>#DIV/0!</v>
      </c>
      <c r="AK26" s="18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0.94</v>
      </c>
      <c r="W27" s="18" t="e">
        <f t="shared" si="0"/>
        <v>#DIV/0!</v>
      </c>
      <c r="X27" s="18" t="e">
        <f t="shared" si="1"/>
        <v>#DIV/0!</v>
      </c>
      <c r="Y27" s="18" t="e">
        <f t="shared" si="2"/>
        <v>#DIV/0!</v>
      </c>
      <c r="Z27" s="18" t="e">
        <f t="shared" si="3"/>
        <v>#DIV/0!</v>
      </c>
      <c r="AA27" s="18" t="e">
        <f t="shared" si="4"/>
        <v>#DIV/0!</v>
      </c>
      <c r="AB27" s="18" t="e">
        <f t="shared" si="5"/>
        <v>#DIV/0!</v>
      </c>
      <c r="AC27" s="18" t="e">
        <f t="shared" si="6"/>
        <v>#DIV/0!</v>
      </c>
      <c r="AD27" s="18" t="e">
        <f t="shared" si="7"/>
        <v>#DIV/0!</v>
      </c>
      <c r="AE27" s="18" t="e">
        <f t="shared" si="8"/>
        <v>#DIV/0!</v>
      </c>
      <c r="AF27" s="18" t="e">
        <f t="shared" si="9"/>
        <v>#DIV/0!</v>
      </c>
      <c r="AG27" s="18" t="e">
        <f t="shared" si="10"/>
        <v>#DIV/0!</v>
      </c>
      <c r="AH27" s="18" t="e">
        <f t="shared" si="11"/>
        <v>#DIV/0!</v>
      </c>
      <c r="AI27" s="18" t="e">
        <f t="shared" si="12"/>
        <v>#DIV/0!</v>
      </c>
      <c r="AJ27" s="18" t="e">
        <f t="shared" si="13"/>
        <v>#DIV/0!</v>
      </c>
      <c r="AK27" s="18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0.93</v>
      </c>
      <c r="W28" s="18" t="e">
        <f t="shared" si="0"/>
        <v>#DIV/0!</v>
      </c>
      <c r="X28" s="18" t="e">
        <f t="shared" si="1"/>
        <v>#DIV/0!</v>
      </c>
      <c r="Y28" s="18" t="e">
        <f t="shared" si="2"/>
        <v>#DIV/0!</v>
      </c>
      <c r="Z28" s="18" t="e">
        <f t="shared" si="3"/>
        <v>#DIV/0!</v>
      </c>
      <c r="AA28" s="18" t="e">
        <f t="shared" si="4"/>
        <v>#DIV/0!</v>
      </c>
      <c r="AB28" s="18" t="e">
        <f t="shared" si="5"/>
        <v>#DIV/0!</v>
      </c>
      <c r="AC28" s="18" t="e">
        <f t="shared" si="6"/>
        <v>#DIV/0!</v>
      </c>
      <c r="AD28" s="18" t="e">
        <f t="shared" si="7"/>
        <v>#DIV/0!</v>
      </c>
      <c r="AE28" s="18" t="e">
        <f t="shared" si="8"/>
        <v>#DIV/0!</v>
      </c>
      <c r="AF28" s="18" t="e">
        <f t="shared" si="9"/>
        <v>#DIV/0!</v>
      </c>
      <c r="AG28" s="18" t="e">
        <f t="shared" si="10"/>
        <v>#DIV/0!</v>
      </c>
      <c r="AH28" s="18" t="e">
        <f t="shared" si="11"/>
        <v>#DIV/0!</v>
      </c>
      <c r="AI28" s="18" t="e">
        <f t="shared" si="12"/>
        <v>#DIV/0!</v>
      </c>
      <c r="AJ28" s="18" t="e">
        <f t="shared" si="13"/>
        <v>#DIV/0!</v>
      </c>
      <c r="AK28" s="18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0.92</v>
      </c>
      <c r="W29" s="18" t="e">
        <f t="shared" si="0"/>
        <v>#DIV/0!</v>
      </c>
      <c r="X29" s="18" t="e">
        <f t="shared" si="1"/>
        <v>#DIV/0!</v>
      </c>
      <c r="Y29" s="18" t="e">
        <f t="shared" si="2"/>
        <v>#DIV/0!</v>
      </c>
      <c r="Z29" s="18" t="e">
        <f t="shared" si="3"/>
        <v>#DIV/0!</v>
      </c>
      <c r="AA29" s="18" t="e">
        <f t="shared" si="4"/>
        <v>#DIV/0!</v>
      </c>
      <c r="AB29" s="18" t="e">
        <f t="shared" si="5"/>
        <v>#DIV/0!</v>
      </c>
      <c r="AC29" s="18" t="e">
        <f t="shared" si="6"/>
        <v>#DIV/0!</v>
      </c>
      <c r="AD29" s="18" t="e">
        <f t="shared" si="7"/>
        <v>#DIV/0!</v>
      </c>
      <c r="AE29" s="18" t="e">
        <f t="shared" si="8"/>
        <v>#DIV/0!</v>
      </c>
      <c r="AF29" s="18" t="e">
        <f t="shared" si="9"/>
        <v>#DIV/0!</v>
      </c>
      <c r="AG29" s="18" t="e">
        <f t="shared" si="10"/>
        <v>#DIV/0!</v>
      </c>
      <c r="AH29" s="18" t="e">
        <f t="shared" si="11"/>
        <v>#DIV/0!</v>
      </c>
      <c r="AI29" s="18" t="e">
        <f t="shared" si="12"/>
        <v>#DIV/0!</v>
      </c>
      <c r="AJ29" s="18" t="e">
        <f t="shared" si="13"/>
        <v>#DIV/0!</v>
      </c>
      <c r="AK29" s="18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0.91</v>
      </c>
      <c r="W30" s="18" t="e">
        <f t="shared" si="0"/>
        <v>#DIV/0!</v>
      </c>
      <c r="X30" s="18" t="e">
        <f t="shared" si="1"/>
        <v>#DIV/0!</v>
      </c>
      <c r="Y30" s="18" t="e">
        <f t="shared" si="2"/>
        <v>#DIV/0!</v>
      </c>
      <c r="Z30" s="18" t="e">
        <f t="shared" si="3"/>
        <v>#DIV/0!</v>
      </c>
      <c r="AA30" s="18" t="e">
        <f t="shared" si="4"/>
        <v>#DIV/0!</v>
      </c>
      <c r="AB30" s="18" t="e">
        <f t="shared" si="5"/>
        <v>#DIV/0!</v>
      </c>
      <c r="AC30" s="18" t="e">
        <f t="shared" si="6"/>
        <v>#DIV/0!</v>
      </c>
      <c r="AD30" s="18" t="e">
        <f t="shared" si="7"/>
        <v>#DIV/0!</v>
      </c>
      <c r="AE30" s="18" t="e">
        <f t="shared" si="8"/>
        <v>#DIV/0!</v>
      </c>
      <c r="AF30" s="18" t="e">
        <f t="shared" si="9"/>
        <v>#DIV/0!</v>
      </c>
      <c r="AG30" s="18" t="e">
        <f t="shared" si="10"/>
        <v>#DIV/0!</v>
      </c>
      <c r="AH30" s="18" t="e">
        <f t="shared" si="11"/>
        <v>#DIV/0!</v>
      </c>
      <c r="AI30" s="18" t="e">
        <f t="shared" si="12"/>
        <v>#DIV/0!</v>
      </c>
      <c r="AJ30" s="18" t="e">
        <f t="shared" si="13"/>
        <v>#DIV/0!</v>
      </c>
      <c r="AK30" s="18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0.9</v>
      </c>
      <c r="W31" s="18" t="e">
        <f t="shared" si="0"/>
        <v>#DIV/0!</v>
      </c>
      <c r="X31" s="18" t="e">
        <f t="shared" si="1"/>
        <v>#DIV/0!</v>
      </c>
      <c r="Y31" s="18" t="e">
        <f t="shared" si="2"/>
        <v>#DIV/0!</v>
      </c>
      <c r="Z31" s="18" t="e">
        <f t="shared" si="3"/>
        <v>#DIV/0!</v>
      </c>
      <c r="AA31" s="18" t="e">
        <f t="shared" si="4"/>
        <v>#DIV/0!</v>
      </c>
      <c r="AB31" s="18" t="e">
        <f t="shared" si="5"/>
        <v>#DIV/0!</v>
      </c>
      <c r="AC31" s="18" t="e">
        <f t="shared" si="6"/>
        <v>#DIV/0!</v>
      </c>
      <c r="AD31" s="18" t="e">
        <f t="shared" si="7"/>
        <v>#DIV/0!</v>
      </c>
      <c r="AE31" s="18" t="e">
        <f t="shared" si="8"/>
        <v>#DIV/0!</v>
      </c>
      <c r="AF31" s="18" t="e">
        <f t="shared" si="9"/>
        <v>#DIV/0!</v>
      </c>
      <c r="AG31" s="18" t="e">
        <f t="shared" si="10"/>
        <v>#DIV/0!</v>
      </c>
      <c r="AH31" s="18" t="e">
        <f t="shared" si="11"/>
        <v>#DIV/0!</v>
      </c>
      <c r="AI31" s="18" t="e">
        <f t="shared" si="12"/>
        <v>#DIV/0!</v>
      </c>
      <c r="AJ31" s="18" t="e">
        <f t="shared" si="13"/>
        <v>#DIV/0!</v>
      </c>
      <c r="AK31" s="18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5">
        <v>55</v>
      </c>
      <c r="J32" s="23">
        <v>54</v>
      </c>
      <c r="K32" s="25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0.89</v>
      </c>
      <c r="W32" s="18" t="e">
        <f t="shared" si="0"/>
        <v>#DIV/0!</v>
      </c>
      <c r="X32" s="18" t="e">
        <f t="shared" si="1"/>
        <v>#DIV/0!</v>
      </c>
      <c r="Y32" s="18" t="e">
        <f t="shared" si="2"/>
        <v>#DIV/0!</v>
      </c>
      <c r="Z32" s="18" t="e">
        <f t="shared" si="3"/>
        <v>#DIV/0!</v>
      </c>
      <c r="AA32" s="18" t="e">
        <f t="shared" si="4"/>
        <v>#DIV/0!</v>
      </c>
      <c r="AB32" s="18" t="e">
        <f t="shared" si="5"/>
        <v>#DIV/0!</v>
      </c>
      <c r="AC32" s="18" t="e">
        <f t="shared" si="6"/>
        <v>#DIV/0!</v>
      </c>
      <c r="AD32" s="18" t="e">
        <f t="shared" si="7"/>
        <v>#DIV/0!</v>
      </c>
      <c r="AE32" s="18" t="e">
        <f t="shared" si="8"/>
        <v>#DIV/0!</v>
      </c>
      <c r="AF32" s="18" t="e">
        <f t="shared" si="9"/>
        <v>#DIV/0!</v>
      </c>
      <c r="AG32" s="18" t="e">
        <f t="shared" si="10"/>
        <v>#DIV/0!</v>
      </c>
      <c r="AH32" s="18" t="e">
        <f t="shared" si="11"/>
        <v>#DIV/0!</v>
      </c>
      <c r="AI32" s="18" t="e">
        <f t="shared" si="12"/>
        <v>#DIV/0!</v>
      </c>
      <c r="AJ32" s="18" t="e">
        <f t="shared" si="13"/>
        <v>#DIV/0!</v>
      </c>
      <c r="AK32" s="18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5">
        <v>54</v>
      </c>
      <c r="J33" s="23">
        <v>52</v>
      </c>
      <c r="K33" s="25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0.88</v>
      </c>
      <c r="W33" s="18" t="e">
        <f t="shared" si="0"/>
        <v>#DIV/0!</v>
      </c>
      <c r="X33" s="18" t="e">
        <f t="shared" si="1"/>
        <v>#DIV/0!</v>
      </c>
      <c r="Y33" s="18" t="e">
        <f t="shared" si="2"/>
        <v>#DIV/0!</v>
      </c>
      <c r="Z33" s="18" t="e">
        <f t="shared" si="3"/>
        <v>#DIV/0!</v>
      </c>
      <c r="AA33" s="18" t="e">
        <f t="shared" si="4"/>
        <v>#DIV/0!</v>
      </c>
      <c r="AB33" s="18" t="e">
        <f t="shared" si="5"/>
        <v>#DIV/0!</v>
      </c>
      <c r="AC33" s="18" t="e">
        <f t="shared" si="6"/>
        <v>#DIV/0!</v>
      </c>
      <c r="AD33" s="18" t="e">
        <f t="shared" si="7"/>
        <v>#DIV/0!</v>
      </c>
      <c r="AE33" s="18" t="e">
        <f t="shared" si="8"/>
        <v>#DIV/0!</v>
      </c>
      <c r="AF33" s="18" t="e">
        <f t="shared" si="9"/>
        <v>#DIV/0!</v>
      </c>
      <c r="AG33" s="18" t="e">
        <f t="shared" si="10"/>
        <v>#DIV/0!</v>
      </c>
      <c r="AH33" s="18" t="e">
        <f t="shared" si="11"/>
        <v>#DIV/0!</v>
      </c>
      <c r="AI33" s="18" t="e">
        <f t="shared" si="12"/>
        <v>#DIV/0!</v>
      </c>
      <c r="AJ33" s="18" t="e">
        <f t="shared" si="13"/>
        <v>#DIV/0!</v>
      </c>
      <c r="AK33" s="18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5">
        <v>53</v>
      </c>
      <c r="J34" s="23">
        <v>51</v>
      </c>
      <c r="K34" s="25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0.87</v>
      </c>
      <c r="W34" s="18" t="e">
        <f t="shared" si="0"/>
        <v>#DIV/0!</v>
      </c>
      <c r="X34" s="18" t="e">
        <f t="shared" si="1"/>
        <v>#DIV/0!</v>
      </c>
      <c r="Y34" s="18" t="e">
        <f t="shared" si="2"/>
        <v>#DIV/0!</v>
      </c>
      <c r="Z34" s="18" t="e">
        <f t="shared" si="3"/>
        <v>#DIV/0!</v>
      </c>
      <c r="AA34" s="18" t="e">
        <f t="shared" si="4"/>
        <v>#DIV/0!</v>
      </c>
      <c r="AB34" s="18" t="e">
        <f t="shared" si="5"/>
        <v>#DIV/0!</v>
      </c>
      <c r="AC34" s="18" t="e">
        <f t="shared" si="6"/>
        <v>#DIV/0!</v>
      </c>
      <c r="AD34" s="18" t="e">
        <f t="shared" si="7"/>
        <v>#DIV/0!</v>
      </c>
      <c r="AE34" s="18" t="e">
        <f t="shared" si="8"/>
        <v>#DIV/0!</v>
      </c>
      <c r="AF34" s="18" t="e">
        <f t="shared" si="9"/>
        <v>#DIV/0!</v>
      </c>
      <c r="AG34" s="18" t="e">
        <f t="shared" si="10"/>
        <v>#DIV/0!</v>
      </c>
      <c r="AH34" s="18" t="e">
        <f t="shared" si="11"/>
        <v>#DIV/0!</v>
      </c>
      <c r="AI34" s="18" t="e">
        <f t="shared" si="12"/>
        <v>#DIV/0!</v>
      </c>
      <c r="AJ34" s="18" t="e">
        <f t="shared" si="13"/>
        <v>#DIV/0!</v>
      </c>
      <c r="AK34" s="18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5">
        <v>52</v>
      </c>
      <c r="J35" s="23">
        <v>50</v>
      </c>
      <c r="K35" s="25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0.86</v>
      </c>
      <c r="W35" s="18" t="e">
        <f t="shared" si="0"/>
        <v>#DIV/0!</v>
      </c>
      <c r="X35" s="18" t="e">
        <f t="shared" si="1"/>
        <v>#DIV/0!</v>
      </c>
      <c r="Y35" s="18" t="e">
        <f t="shared" si="2"/>
        <v>#DIV/0!</v>
      </c>
      <c r="Z35" s="18" t="e">
        <f t="shared" si="3"/>
        <v>#DIV/0!</v>
      </c>
      <c r="AA35" s="18" t="e">
        <f t="shared" si="4"/>
        <v>#DIV/0!</v>
      </c>
      <c r="AB35" s="18" t="e">
        <f t="shared" si="5"/>
        <v>#DIV/0!</v>
      </c>
      <c r="AC35" s="18" t="e">
        <f t="shared" si="6"/>
        <v>#DIV/0!</v>
      </c>
      <c r="AD35" s="18" t="e">
        <f t="shared" si="7"/>
        <v>#DIV/0!</v>
      </c>
      <c r="AE35" s="18" t="e">
        <f t="shared" si="8"/>
        <v>#DIV/0!</v>
      </c>
      <c r="AF35" s="18" t="e">
        <f t="shared" si="9"/>
        <v>#DIV/0!</v>
      </c>
      <c r="AG35" s="18" t="e">
        <f t="shared" si="10"/>
        <v>#DIV/0!</v>
      </c>
      <c r="AH35" s="18" t="e">
        <f t="shared" si="11"/>
        <v>#DIV/0!</v>
      </c>
      <c r="AI35" s="18" t="e">
        <f t="shared" si="12"/>
        <v>#DIV/0!</v>
      </c>
      <c r="AJ35" s="18" t="e">
        <f t="shared" si="13"/>
        <v>#DIV/0!</v>
      </c>
      <c r="AK35" s="18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27">
        <v>51</v>
      </c>
      <c r="J36" s="26">
        <v>49</v>
      </c>
      <c r="K36" s="2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0.85</v>
      </c>
      <c r="W36" s="18" t="e">
        <f t="shared" si="0"/>
        <v>#DIV/0!</v>
      </c>
      <c r="X36" s="18" t="e">
        <f t="shared" si="1"/>
        <v>#DIV/0!</v>
      </c>
      <c r="Y36" s="18" t="e">
        <f t="shared" si="2"/>
        <v>#DIV/0!</v>
      </c>
      <c r="Z36" s="18" t="e">
        <f t="shared" si="3"/>
        <v>#DIV/0!</v>
      </c>
      <c r="AA36" s="18" t="e">
        <f t="shared" si="4"/>
        <v>#DIV/0!</v>
      </c>
      <c r="AB36" s="18" t="e">
        <f t="shared" si="5"/>
        <v>#DIV/0!</v>
      </c>
      <c r="AC36" s="18" t="e">
        <f t="shared" si="6"/>
        <v>#DIV/0!</v>
      </c>
      <c r="AD36" s="18" t="e">
        <f t="shared" si="7"/>
        <v>#DIV/0!</v>
      </c>
      <c r="AE36" s="18" t="e">
        <f t="shared" si="8"/>
        <v>#DIV/0!</v>
      </c>
      <c r="AF36" s="18" t="e">
        <f t="shared" si="9"/>
        <v>#DIV/0!</v>
      </c>
      <c r="AG36" s="18" t="e">
        <f t="shared" si="10"/>
        <v>#DIV/0!</v>
      </c>
      <c r="AH36" s="18" t="e">
        <f t="shared" si="11"/>
        <v>#DIV/0!</v>
      </c>
      <c r="AI36" s="18" t="e">
        <f t="shared" si="12"/>
        <v>#DIV/0!</v>
      </c>
      <c r="AJ36" s="18" t="e">
        <f t="shared" si="13"/>
        <v>#DIV/0!</v>
      </c>
      <c r="AK36" s="18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0.84</v>
      </c>
      <c r="W37" s="18" t="e">
        <f t="shared" si="0"/>
        <v>#DIV/0!</v>
      </c>
      <c r="X37" s="18" t="e">
        <f t="shared" si="1"/>
        <v>#DIV/0!</v>
      </c>
      <c r="Y37" s="18" t="e">
        <f t="shared" si="2"/>
        <v>#DIV/0!</v>
      </c>
      <c r="Z37" s="18" t="e">
        <f t="shared" si="3"/>
        <v>#DIV/0!</v>
      </c>
      <c r="AA37" s="18" t="e">
        <f t="shared" si="4"/>
        <v>#DIV/0!</v>
      </c>
      <c r="AB37" s="18" t="e">
        <f t="shared" si="5"/>
        <v>#DIV/0!</v>
      </c>
      <c r="AC37" s="18" t="e">
        <f t="shared" si="6"/>
        <v>#DIV/0!</v>
      </c>
      <c r="AD37" s="18" t="e">
        <f t="shared" si="7"/>
        <v>#DIV/0!</v>
      </c>
      <c r="AE37" s="18" t="e">
        <f t="shared" si="8"/>
        <v>#DIV/0!</v>
      </c>
      <c r="AF37" s="18" t="e">
        <f t="shared" si="9"/>
        <v>#DIV/0!</v>
      </c>
      <c r="AG37" s="18" t="e">
        <f t="shared" si="10"/>
        <v>#DIV/0!</v>
      </c>
      <c r="AH37" s="18" t="e">
        <f t="shared" si="11"/>
        <v>#DIV/0!</v>
      </c>
      <c r="AI37" s="18" t="e">
        <f t="shared" si="12"/>
        <v>#DIV/0!</v>
      </c>
      <c r="AJ37" s="18" t="e">
        <f t="shared" si="13"/>
        <v>#DIV/0!</v>
      </c>
      <c r="AK37" s="18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5">
        <v>48</v>
      </c>
      <c r="J38" s="23">
        <v>47</v>
      </c>
      <c r="K38" s="25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0.83</v>
      </c>
      <c r="W38" s="18" t="e">
        <f t="shared" si="0"/>
        <v>#DIV/0!</v>
      </c>
      <c r="X38" s="18" t="e">
        <f t="shared" si="1"/>
        <v>#DIV/0!</v>
      </c>
      <c r="Y38" s="18" t="e">
        <f t="shared" si="2"/>
        <v>#DIV/0!</v>
      </c>
      <c r="Z38" s="18" t="e">
        <f t="shared" si="3"/>
        <v>#DIV/0!</v>
      </c>
      <c r="AA38" s="18" t="e">
        <f t="shared" si="4"/>
        <v>#DIV/0!</v>
      </c>
      <c r="AB38" s="18" t="e">
        <f t="shared" si="5"/>
        <v>#DIV/0!</v>
      </c>
      <c r="AC38" s="18" t="e">
        <f t="shared" si="6"/>
        <v>#DIV/0!</v>
      </c>
      <c r="AD38" s="18" t="e">
        <f t="shared" si="7"/>
        <v>#DIV/0!</v>
      </c>
      <c r="AE38" s="18" t="e">
        <f t="shared" si="8"/>
        <v>#DIV/0!</v>
      </c>
      <c r="AF38" s="18" t="e">
        <f t="shared" si="9"/>
        <v>#DIV/0!</v>
      </c>
      <c r="AG38" s="18" t="e">
        <f t="shared" si="10"/>
        <v>#DIV/0!</v>
      </c>
      <c r="AH38" s="18" t="e">
        <f t="shared" si="11"/>
        <v>#DIV/0!</v>
      </c>
      <c r="AI38" s="18" t="e">
        <f t="shared" si="12"/>
        <v>#DIV/0!</v>
      </c>
      <c r="AJ38" s="18" t="e">
        <f t="shared" si="13"/>
        <v>#DIV/0!</v>
      </c>
      <c r="AK38" s="18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5">
        <v>47</v>
      </c>
      <c r="J39" s="23">
        <v>46</v>
      </c>
      <c r="K39" s="25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0.82</v>
      </c>
      <c r="W39" s="18" t="e">
        <f t="shared" si="0"/>
        <v>#DIV/0!</v>
      </c>
      <c r="X39" s="18" t="e">
        <f t="shared" si="1"/>
        <v>#DIV/0!</v>
      </c>
      <c r="Y39" s="18" t="e">
        <f t="shared" si="2"/>
        <v>#DIV/0!</v>
      </c>
      <c r="Z39" s="18" t="e">
        <f t="shared" si="3"/>
        <v>#DIV/0!</v>
      </c>
      <c r="AA39" s="18" t="e">
        <f t="shared" si="4"/>
        <v>#DIV/0!</v>
      </c>
      <c r="AB39" s="18" t="e">
        <f t="shared" si="5"/>
        <v>#DIV/0!</v>
      </c>
      <c r="AC39" s="18" t="e">
        <f t="shared" si="6"/>
        <v>#DIV/0!</v>
      </c>
      <c r="AD39" s="18" t="e">
        <f t="shared" si="7"/>
        <v>#DIV/0!</v>
      </c>
      <c r="AE39" s="18" t="e">
        <f t="shared" si="8"/>
        <v>#DIV/0!</v>
      </c>
      <c r="AF39" s="18" t="e">
        <f t="shared" si="9"/>
        <v>#DIV/0!</v>
      </c>
      <c r="AG39" s="18" t="e">
        <f t="shared" si="10"/>
        <v>#DIV/0!</v>
      </c>
      <c r="AH39" s="18" t="e">
        <f t="shared" si="11"/>
        <v>#DIV/0!</v>
      </c>
      <c r="AI39" s="18" t="e">
        <f t="shared" si="12"/>
        <v>#DIV/0!</v>
      </c>
      <c r="AJ39" s="18" t="e">
        <f t="shared" si="13"/>
        <v>#DIV/0!</v>
      </c>
      <c r="AK39" s="18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5">
        <v>46</v>
      </c>
      <c r="J40" s="23">
        <v>45</v>
      </c>
      <c r="K40" s="25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0.81</v>
      </c>
      <c r="W40" s="18" t="e">
        <f t="shared" si="0"/>
        <v>#DIV/0!</v>
      </c>
      <c r="X40" s="18" t="e">
        <f t="shared" si="1"/>
        <v>#DIV/0!</v>
      </c>
      <c r="Y40" s="18" t="e">
        <f t="shared" si="2"/>
        <v>#DIV/0!</v>
      </c>
      <c r="Z40" s="18" t="e">
        <f t="shared" si="3"/>
        <v>#DIV/0!</v>
      </c>
      <c r="AA40" s="18" t="e">
        <f t="shared" si="4"/>
        <v>#DIV/0!</v>
      </c>
      <c r="AB40" s="18" t="e">
        <f t="shared" si="5"/>
        <v>#DIV/0!</v>
      </c>
      <c r="AC40" s="18" t="e">
        <f t="shared" si="6"/>
        <v>#DIV/0!</v>
      </c>
      <c r="AD40" s="18" t="e">
        <f t="shared" si="7"/>
        <v>#DIV/0!</v>
      </c>
      <c r="AE40" s="18" t="e">
        <f t="shared" si="8"/>
        <v>#DIV/0!</v>
      </c>
      <c r="AF40" s="18" t="e">
        <f t="shared" si="9"/>
        <v>#DIV/0!</v>
      </c>
      <c r="AG40" s="18" t="e">
        <f t="shared" si="10"/>
        <v>#DIV/0!</v>
      </c>
      <c r="AH40" s="18" t="e">
        <f t="shared" si="11"/>
        <v>#DIV/0!</v>
      </c>
      <c r="AI40" s="18" t="e">
        <f t="shared" si="12"/>
        <v>#DIV/0!</v>
      </c>
      <c r="AJ40" s="18" t="e">
        <f t="shared" si="13"/>
        <v>#DIV/0!</v>
      </c>
      <c r="AK40" s="18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27">
        <v>45</v>
      </c>
      <c r="J41" s="26">
        <v>43</v>
      </c>
      <c r="K41" s="2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0.8</v>
      </c>
      <c r="W41" s="18" t="e">
        <f t="shared" si="0"/>
        <v>#DIV/0!</v>
      </c>
      <c r="X41" s="18" t="e">
        <f t="shared" si="1"/>
        <v>#DIV/0!</v>
      </c>
      <c r="Y41" s="18" t="e">
        <f t="shared" si="2"/>
        <v>#DIV/0!</v>
      </c>
      <c r="Z41" s="18" t="e">
        <f t="shared" si="3"/>
        <v>#DIV/0!</v>
      </c>
      <c r="AA41" s="18" t="e">
        <f t="shared" si="4"/>
        <v>#DIV/0!</v>
      </c>
      <c r="AB41" s="18" t="e">
        <f t="shared" si="5"/>
        <v>#DIV/0!</v>
      </c>
      <c r="AC41" s="18" t="e">
        <f t="shared" si="6"/>
        <v>#DIV/0!</v>
      </c>
      <c r="AD41" s="18" t="e">
        <f t="shared" si="7"/>
        <v>#DIV/0!</v>
      </c>
      <c r="AE41" s="18" t="e">
        <f t="shared" si="8"/>
        <v>#DIV/0!</v>
      </c>
      <c r="AF41" s="18" t="e">
        <f t="shared" si="9"/>
        <v>#DIV/0!</v>
      </c>
      <c r="AG41" s="18" t="e">
        <f t="shared" si="10"/>
        <v>#DIV/0!</v>
      </c>
      <c r="AH41" s="18" t="e">
        <f t="shared" si="11"/>
        <v>#DIV/0!</v>
      </c>
      <c r="AI41" s="18" t="e">
        <f t="shared" si="12"/>
        <v>#DIV/0!</v>
      </c>
      <c r="AJ41" s="18" t="e">
        <f t="shared" si="13"/>
        <v>#DIV/0!</v>
      </c>
      <c r="AK41" s="18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0.79</v>
      </c>
      <c r="W42" s="18" t="e">
        <f t="shared" si="0"/>
        <v>#DIV/0!</v>
      </c>
      <c r="X42" s="18" t="e">
        <f t="shared" si="1"/>
        <v>#DIV/0!</v>
      </c>
      <c r="Y42" s="18" t="e">
        <f t="shared" si="2"/>
        <v>#DIV/0!</v>
      </c>
      <c r="Z42" s="18" t="e">
        <f t="shared" si="3"/>
        <v>#DIV/0!</v>
      </c>
      <c r="AA42" s="18" t="e">
        <f t="shared" si="4"/>
        <v>#DIV/0!</v>
      </c>
      <c r="AB42" s="18" t="e">
        <f t="shared" si="5"/>
        <v>#DIV/0!</v>
      </c>
      <c r="AC42" s="18" t="e">
        <f t="shared" si="6"/>
        <v>#DIV/0!</v>
      </c>
      <c r="AD42" s="18" t="e">
        <f t="shared" si="7"/>
        <v>#DIV/0!</v>
      </c>
      <c r="AE42" s="18" t="e">
        <f t="shared" si="8"/>
        <v>#DIV/0!</v>
      </c>
      <c r="AF42" s="18" t="e">
        <f t="shared" si="9"/>
        <v>#DIV/0!</v>
      </c>
      <c r="AG42" s="18" t="e">
        <f t="shared" si="10"/>
        <v>#DIV/0!</v>
      </c>
      <c r="AH42" s="18" t="e">
        <f t="shared" si="11"/>
        <v>#DIV/0!</v>
      </c>
      <c r="AI42" s="18" t="e">
        <f t="shared" si="12"/>
        <v>#DIV/0!</v>
      </c>
      <c r="AJ42" s="18" t="e">
        <f t="shared" si="13"/>
        <v>#DIV/0!</v>
      </c>
      <c r="AK42" s="18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25">
        <v>42</v>
      </c>
      <c r="J43" s="23">
        <v>41</v>
      </c>
      <c r="K43" s="25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0.78</v>
      </c>
      <c r="W43" s="18" t="e">
        <f t="shared" si="0"/>
        <v>#DIV/0!</v>
      </c>
      <c r="X43" s="18" t="e">
        <f t="shared" si="1"/>
        <v>#DIV/0!</v>
      </c>
      <c r="Y43" s="18" t="e">
        <f t="shared" si="2"/>
        <v>#DIV/0!</v>
      </c>
      <c r="Z43" s="18" t="e">
        <f t="shared" si="3"/>
        <v>#DIV/0!</v>
      </c>
      <c r="AA43" s="18" t="e">
        <f t="shared" si="4"/>
        <v>#DIV/0!</v>
      </c>
      <c r="AB43" s="18" t="e">
        <f t="shared" si="5"/>
        <v>#DIV/0!</v>
      </c>
      <c r="AC43" s="18" t="e">
        <f t="shared" si="6"/>
        <v>#DIV/0!</v>
      </c>
      <c r="AD43" s="18" t="e">
        <f t="shared" si="7"/>
        <v>#DIV/0!</v>
      </c>
      <c r="AE43" s="18" t="e">
        <f t="shared" si="8"/>
        <v>#DIV/0!</v>
      </c>
      <c r="AF43" s="18" t="e">
        <f t="shared" si="9"/>
        <v>#DIV/0!</v>
      </c>
      <c r="AG43" s="18" t="e">
        <f t="shared" si="10"/>
        <v>#DIV/0!</v>
      </c>
      <c r="AH43" s="18" t="e">
        <f t="shared" si="11"/>
        <v>#DIV/0!</v>
      </c>
      <c r="AI43" s="18" t="e">
        <f t="shared" si="12"/>
        <v>#DIV/0!</v>
      </c>
      <c r="AJ43" s="18" t="e">
        <f t="shared" si="13"/>
        <v>#DIV/0!</v>
      </c>
      <c r="AK43" s="18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25">
        <v>41</v>
      </c>
      <c r="J44" s="23">
        <v>40</v>
      </c>
      <c r="K44" s="25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0.77</v>
      </c>
      <c r="W44" s="18" t="e">
        <f t="shared" si="0"/>
        <v>#DIV/0!</v>
      </c>
      <c r="X44" s="18" t="e">
        <f t="shared" si="1"/>
        <v>#DIV/0!</v>
      </c>
      <c r="Y44" s="18" t="e">
        <f t="shared" si="2"/>
        <v>#DIV/0!</v>
      </c>
      <c r="Z44" s="18" t="e">
        <f t="shared" si="3"/>
        <v>#DIV/0!</v>
      </c>
      <c r="AA44" s="18" t="e">
        <f t="shared" si="4"/>
        <v>#DIV/0!</v>
      </c>
      <c r="AB44" s="18" t="e">
        <f t="shared" si="5"/>
        <v>#DIV/0!</v>
      </c>
      <c r="AC44" s="18" t="e">
        <f t="shared" si="6"/>
        <v>#DIV/0!</v>
      </c>
      <c r="AD44" s="18" t="e">
        <f t="shared" si="7"/>
        <v>#DIV/0!</v>
      </c>
      <c r="AE44" s="18" t="e">
        <f t="shared" si="8"/>
        <v>#DIV/0!</v>
      </c>
      <c r="AF44" s="18" t="e">
        <f t="shared" si="9"/>
        <v>#DIV/0!</v>
      </c>
      <c r="AG44" s="18" t="e">
        <f t="shared" si="10"/>
        <v>#DIV/0!</v>
      </c>
      <c r="AH44" s="18" t="e">
        <f t="shared" si="11"/>
        <v>#DIV/0!</v>
      </c>
      <c r="AI44" s="18" t="e">
        <f t="shared" si="12"/>
        <v>#DIV/0!</v>
      </c>
      <c r="AJ44" s="18" t="e">
        <f t="shared" si="13"/>
        <v>#DIV/0!</v>
      </c>
      <c r="AK44" s="18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25">
        <v>40</v>
      </c>
      <c r="J45" s="23">
        <v>39</v>
      </c>
      <c r="K45" s="25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0.76</v>
      </c>
      <c r="W45" s="18" t="e">
        <f t="shared" si="0"/>
        <v>#DIV/0!</v>
      </c>
      <c r="X45" s="18" t="e">
        <f t="shared" si="1"/>
        <v>#DIV/0!</v>
      </c>
      <c r="Y45" s="18" t="e">
        <f t="shared" si="2"/>
        <v>#DIV/0!</v>
      </c>
      <c r="Z45" s="18" t="e">
        <f t="shared" si="3"/>
        <v>#DIV/0!</v>
      </c>
      <c r="AA45" s="18" t="e">
        <f t="shared" si="4"/>
        <v>#DIV/0!</v>
      </c>
      <c r="AB45" s="18" t="e">
        <f t="shared" si="5"/>
        <v>#DIV/0!</v>
      </c>
      <c r="AC45" s="18" t="e">
        <f t="shared" si="6"/>
        <v>#DIV/0!</v>
      </c>
      <c r="AD45" s="18" t="e">
        <f t="shared" si="7"/>
        <v>#DIV/0!</v>
      </c>
      <c r="AE45" s="18" t="e">
        <f t="shared" si="8"/>
        <v>#DIV/0!</v>
      </c>
      <c r="AF45" s="18" t="e">
        <f t="shared" si="9"/>
        <v>#DIV/0!</v>
      </c>
      <c r="AG45" s="18" t="e">
        <f t="shared" si="10"/>
        <v>#DIV/0!</v>
      </c>
      <c r="AH45" s="18" t="e">
        <f t="shared" si="11"/>
        <v>#DIV/0!</v>
      </c>
      <c r="AI45" s="18" t="e">
        <f t="shared" si="12"/>
        <v>#DIV/0!</v>
      </c>
      <c r="AJ45" s="18" t="e">
        <f t="shared" si="13"/>
        <v>#DIV/0!</v>
      </c>
      <c r="AK45" s="18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27">
        <v>39</v>
      </c>
      <c r="J46" s="26">
        <v>37</v>
      </c>
      <c r="K46" s="2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0.75</v>
      </c>
      <c r="W46" s="18" t="e">
        <f t="shared" si="0"/>
        <v>#DIV/0!</v>
      </c>
      <c r="X46" s="18" t="e">
        <f t="shared" si="1"/>
        <v>#DIV/0!</v>
      </c>
      <c r="Y46" s="18" t="e">
        <f t="shared" si="2"/>
        <v>#DIV/0!</v>
      </c>
      <c r="Z46" s="18" t="e">
        <f t="shared" si="3"/>
        <v>#DIV/0!</v>
      </c>
      <c r="AA46" s="18" t="e">
        <f t="shared" si="4"/>
        <v>#DIV/0!</v>
      </c>
      <c r="AB46" s="18" t="e">
        <f t="shared" si="5"/>
        <v>#DIV/0!</v>
      </c>
      <c r="AC46" s="18" t="e">
        <f t="shared" si="6"/>
        <v>#DIV/0!</v>
      </c>
      <c r="AD46" s="18" t="e">
        <f t="shared" si="7"/>
        <v>#DIV/0!</v>
      </c>
      <c r="AE46" s="18" t="e">
        <f t="shared" si="8"/>
        <v>#DIV/0!</v>
      </c>
      <c r="AF46" s="18" t="e">
        <f t="shared" si="9"/>
        <v>#DIV/0!</v>
      </c>
      <c r="AG46" s="18" t="e">
        <f t="shared" si="10"/>
        <v>#DIV/0!</v>
      </c>
      <c r="AH46" s="18" t="e">
        <f t="shared" si="11"/>
        <v>#DIV/0!</v>
      </c>
      <c r="AI46" s="18" t="e">
        <f t="shared" si="12"/>
        <v>#DIV/0!</v>
      </c>
      <c r="AJ46" s="18" t="e">
        <f t="shared" si="13"/>
        <v>#DIV/0!</v>
      </c>
      <c r="AK46" s="18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0.74</v>
      </c>
      <c r="W47" s="65" t="e">
        <f t="shared" ref="W47:W55" si="15">IF(AND($V$5=$B$4,$V$4&gt;=B47,$V$4&lt;B46),Q47,0)</f>
        <v>#DIV/0!</v>
      </c>
      <c r="X47" s="65" t="e">
        <f t="shared" ref="X47:X56" si="16">IF(AND($V$5=$C$4,$V$4&gt;=C47,$V$4&lt;C46),Q47,0)</f>
        <v>#DIV/0!</v>
      </c>
      <c r="Y47" s="65" t="e">
        <f t="shared" ref="Y47:Y56" si="17">IF(AND($V$5=$D$4,$V$4&gt;=D47,$V$4&lt;D46),Q47,0)</f>
        <v>#DIV/0!</v>
      </c>
      <c r="Z47" s="65" t="e">
        <f t="shared" ref="Z47:Z56" si="18">IF(AND($V$5=$E$4,$V$4&gt;=E47,$V$4&lt;E46),Q47,0)</f>
        <v>#DIV/0!</v>
      </c>
      <c r="AA47" s="65" t="e">
        <f t="shared" ref="AA47:AA56" si="19">IF(AND($V$5=$F$4,$V$4&gt;=F47,$V$4&lt;F46),Q47,0)</f>
        <v>#DIV/0!</v>
      </c>
      <c r="AB47" s="65" t="e">
        <f t="shared" ref="AB47:AB56" si="20">IF(AND($V$5=$G$4,$V$4&gt;=G47,$V$4&lt;G46),Q47,0)</f>
        <v>#DIV/0!</v>
      </c>
      <c r="AC47" s="65" t="e">
        <f t="shared" ref="AC47:AC56" si="21">IF(AND($V$5=$H$4,$V$4&gt;=H47,$V$4&lt;H46),Q47,0)</f>
        <v>#DIV/0!</v>
      </c>
      <c r="AD47" s="65" t="e">
        <f t="shared" ref="AD47:AD56" si="22">IF(AND($V$5=$I$4,$V$4&gt;=I47,$V$4&lt;I46),Q47,0)</f>
        <v>#DIV/0!</v>
      </c>
      <c r="AE47" s="65" t="e">
        <f t="shared" ref="AE47:AE56" si="23">IF(AND($V$5=$J$4,$V$4&gt;=J47,$V$4&lt;J46),Q47,0)</f>
        <v>#DIV/0!</v>
      </c>
      <c r="AF47" s="65" t="e">
        <f t="shared" ref="AF47:AF56" si="24">IF(AND($V$5=$K$4,$V$4&gt;=K47,$V$4&lt;K46),Q47,0)</f>
        <v>#DIV/0!</v>
      </c>
      <c r="AG47" s="65" t="e">
        <f t="shared" ref="AG47:AG56" si="25">IF(AND($V$5=$L$4,$V$4&gt;=L47,$V$4&lt;L46),Q47,0)</f>
        <v>#DIV/0!</v>
      </c>
      <c r="AH47" s="65" t="e">
        <f t="shared" ref="AH47:AH56" si="26">IF(AND($V$5=$M$4,$V$4&gt;=M47,$V$4&lt;M46),Q47,0)</f>
        <v>#DIV/0!</v>
      </c>
      <c r="AI47" s="65" t="e">
        <f t="shared" ref="AI47:AI56" si="27">IF(AND($V$5=$N$4,$V$4&gt;=N47,$V$4&lt;N46),Q47,0)</f>
        <v>#DIV/0!</v>
      </c>
      <c r="AJ47" s="65" t="e">
        <f t="shared" ref="AJ47:AJ56" si="28">IF(AND($V$5=$O$4,$V$4&gt;=O47,$V$4&lt;O46),Q47,0)</f>
        <v>#DIV/0!</v>
      </c>
      <c r="AK47" s="65" t="e">
        <f t="shared" ref="AK47:AK56" si="29">IF(AND($V$5=$P$4,$V$4&gt;=P47,$V$4&lt;P46),Q47,0)</f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25">
        <v>37</v>
      </c>
      <c r="J48" s="23">
        <v>35</v>
      </c>
      <c r="K48" s="25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0.73</v>
      </c>
      <c r="W48" s="65" t="e">
        <f t="shared" si="15"/>
        <v>#DIV/0!</v>
      </c>
      <c r="X48" s="65" t="e">
        <f t="shared" si="16"/>
        <v>#DIV/0!</v>
      </c>
      <c r="Y48" s="65" t="e">
        <f t="shared" si="17"/>
        <v>#DIV/0!</v>
      </c>
      <c r="Z48" s="65" t="e">
        <f t="shared" si="18"/>
        <v>#DIV/0!</v>
      </c>
      <c r="AA48" s="65" t="e">
        <f t="shared" si="19"/>
        <v>#DIV/0!</v>
      </c>
      <c r="AB48" s="65" t="e">
        <f t="shared" si="20"/>
        <v>#DIV/0!</v>
      </c>
      <c r="AC48" s="65" t="e">
        <f t="shared" si="21"/>
        <v>#DIV/0!</v>
      </c>
      <c r="AD48" s="65" t="e">
        <f t="shared" si="22"/>
        <v>#DIV/0!</v>
      </c>
      <c r="AE48" s="65" t="e">
        <f t="shared" si="23"/>
        <v>#DIV/0!</v>
      </c>
      <c r="AF48" s="65" t="e">
        <f t="shared" si="24"/>
        <v>#DIV/0!</v>
      </c>
      <c r="AG48" s="65" t="e">
        <f t="shared" si="25"/>
        <v>#DIV/0!</v>
      </c>
      <c r="AH48" s="65" t="e">
        <f t="shared" si="26"/>
        <v>#DIV/0!</v>
      </c>
      <c r="AI48" s="65" t="e">
        <f t="shared" si="27"/>
        <v>#DIV/0!</v>
      </c>
      <c r="AJ48" s="65" t="e">
        <f t="shared" si="28"/>
        <v>#DIV/0!</v>
      </c>
      <c r="AK48" s="65" t="e">
        <f t="shared" si="29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25">
        <v>36</v>
      </c>
      <c r="J49" s="23">
        <v>34</v>
      </c>
      <c r="K49" s="25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0.72</v>
      </c>
      <c r="W49" s="65" t="e">
        <f t="shared" si="15"/>
        <v>#DIV/0!</v>
      </c>
      <c r="X49" s="65" t="e">
        <f t="shared" si="16"/>
        <v>#DIV/0!</v>
      </c>
      <c r="Y49" s="65" t="e">
        <f t="shared" si="17"/>
        <v>#DIV/0!</v>
      </c>
      <c r="Z49" s="65" t="e">
        <f t="shared" si="18"/>
        <v>#DIV/0!</v>
      </c>
      <c r="AA49" s="65" t="e">
        <f t="shared" si="19"/>
        <v>#DIV/0!</v>
      </c>
      <c r="AB49" s="65" t="e">
        <f t="shared" si="20"/>
        <v>#DIV/0!</v>
      </c>
      <c r="AC49" s="65" t="e">
        <f t="shared" si="21"/>
        <v>#DIV/0!</v>
      </c>
      <c r="AD49" s="65" t="e">
        <f t="shared" si="22"/>
        <v>#DIV/0!</v>
      </c>
      <c r="AE49" s="65" t="e">
        <f t="shared" si="23"/>
        <v>#DIV/0!</v>
      </c>
      <c r="AF49" s="65" t="e">
        <f t="shared" si="24"/>
        <v>#DIV/0!</v>
      </c>
      <c r="AG49" s="65" t="e">
        <f t="shared" si="25"/>
        <v>#DIV/0!</v>
      </c>
      <c r="AH49" s="65" t="e">
        <f t="shared" si="26"/>
        <v>#DIV/0!</v>
      </c>
      <c r="AI49" s="65" t="e">
        <f t="shared" si="27"/>
        <v>#DIV/0!</v>
      </c>
      <c r="AJ49" s="65" t="e">
        <f t="shared" si="28"/>
        <v>#DIV/0!</v>
      </c>
      <c r="AK49" s="65" t="e">
        <f t="shared" si="29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25">
        <v>35</v>
      </c>
      <c r="J50" s="23">
        <v>33</v>
      </c>
      <c r="K50" s="25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0.71</v>
      </c>
      <c r="W50" s="65" t="e">
        <f t="shared" si="15"/>
        <v>#DIV/0!</v>
      </c>
      <c r="X50" s="65" t="e">
        <f t="shared" si="16"/>
        <v>#DIV/0!</v>
      </c>
      <c r="Y50" s="65" t="e">
        <f t="shared" si="17"/>
        <v>#DIV/0!</v>
      </c>
      <c r="Z50" s="65" t="e">
        <f t="shared" si="18"/>
        <v>#DIV/0!</v>
      </c>
      <c r="AA50" s="65" t="e">
        <f t="shared" si="19"/>
        <v>#DIV/0!</v>
      </c>
      <c r="AB50" s="65" t="e">
        <f t="shared" si="20"/>
        <v>#DIV/0!</v>
      </c>
      <c r="AC50" s="65" t="e">
        <f t="shared" si="21"/>
        <v>#DIV/0!</v>
      </c>
      <c r="AD50" s="65" t="e">
        <f t="shared" si="22"/>
        <v>#DIV/0!</v>
      </c>
      <c r="AE50" s="65" t="e">
        <f t="shared" si="23"/>
        <v>#DIV/0!</v>
      </c>
      <c r="AF50" s="65" t="e">
        <f t="shared" si="24"/>
        <v>#DIV/0!</v>
      </c>
      <c r="AG50" s="65" t="e">
        <f t="shared" si="25"/>
        <v>#DIV/0!</v>
      </c>
      <c r="AH50" s="65" t="e">
        <f t="shared" si="26"/>
        <v>#DIV/0!</v>
      </c>
      <c r="AI50" s="65" t="e">
        <f t="shared" si="27"/>
        <v>#DIV/0!</v>
      </c>
      <c r="AJ50" s="65" t="e">
        <f t="shared" si="28"/>
        <v>#DIV/0!</v>
      </c>
      <c r="AK50" s="65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0.7</v>
      </c>
      <c r="W51" s="65" t="e">
        <f t="shared" si="15"/>
        <v>#DIV/0!</v>
      </c>
      <c r="X51" s="65" t="e">
        <f t="shared" si="16"/>
        <v>#DIV/0!</v>
      </c>
      <c r="Y51" s="65" t="e">
        <f t="shared" si="17"/>
        <v>#DIV/0!</v>
      </c>
      <c r="Z51" s="65" t="e">
        <f t="shared" si="18"/>
        <v>#DIV/0!</v>
      </c>
      <c r="AA51" s="65" t="e">
        <f t="shared" si="19"/>
        <v>#DIV/0!</v>
      </c>
      <c r="AB51" s="65" t="e">
        <f t="shared" si="20"/>
        <v>#DIV/0!</v>
      </c>
      <c r="AC51" s="65" t="e">
        <f t="shared" si="21"/>
        <v>#DIV/0!</v>
      </c>
      <c r="AD51" s="65" t="e">
        <f t="shared" si="22"/>
        <v>#DIV/0!</v>
      </c>
      <c r="AE51" s="65" t="e">
        <f t="shared" si="23"/>
        <v>#DIV/0!</v>
      </c>
      <c r="AF51" s="65" t="e">
        <f t="shared" si="24"/>
        <v>#DIV/0!</v>
      </c>
      <c r="AG51" s="65" t="e">
        <f t="shared" si="25"/>
        <v>#DIV/0!</v>
      </c>
      <c r="AH51" s="65" t="e">
        <f t="shared" si="26"/>
        <v>#DIV/0!</v>
      </c>
      <c r="AI51" s="65" t="e">
        <f t="shared" si="27"/>
        <v>#DIV/0!</v>
      </c>
      <c r="AJ51" s="65" t="e">
        <f t="shared" si="28"/>
        <v>#DIV/0!</v>
      </c>
      <c r="AK51" s="65" t="e">
        <f t="shared" si="29"/>
        <v>#DIV/0!</v>
      </c>
    </row>
    <row r="52" spans="2:37" ht="18" x14ac:dyDescent="0.45">
      <c r="B52" s="22">
        <v>48</v>
      </c>
      <c r="C52" s="22">
        <v>45</v>
      </c>
      <c r="D52" s="22">
        <v>42</v>
      </c>
      <c r="E52" s="22">
        <v>40</v>
      </c>
      <c r="F52" s="22">
        <v>39</v>
      </c>
      <c r="G52" s="22">
        <v>37</v>
      </c>
      <c r="H52" s="22">
        <v>35</v>
      </c>
      <c r="I52" s="24">
        <v>33</v>
      </c>
      <c r="J52" s="22">
        <v>31</v>
      </c>
      <c r="K52" s="24">
        <v>30</v>
      </c>
      <c r="L52" s="22">
        <v>28</v>
      </c>
      <c r="M52" s="22">
        <v>26</v>
      </c>
      <c r="N52" s="22">
        <v>24</v>
      </c>
      <c r="O52" s="22">
        <v>20</v>
      </c>
      <c r="P52" s="69">
        <v>14</v>
      </c>
      <c r="Q52" s="22">
        <v>0.69</v>
      </c>
      <c r="W52" s="65" t="e">
        <f t="shared" si="15"/>
        <v>#DIV/0!</v>
      </c>
      <c r="X52" s="65" t="e">
        <f t="shared" si="16"/>
        <v>#DIV/0!</v>
      </c>
      <c r="Y52" s="65" t="e">
        <f t="shared" si="17"/>
        <v>#DIV/0!</v>
      </c>
      <c r="Z52" s="65" t="e">
        <f t="shared" si="18"/>
        <v>#DIV/0!</v>
      </c>
      <c r="AA52" s="65" t="e">
        <f t="shared" si="19"/>
        <v>#DIV/0!</v>
      </c>
      <c r="AB52" s="65" t="e">
        <f t="shared" si="20"/>
        <v>#DIV/0!</v>
      </c>
      <c r="AC52" s="65" t="e">
        <f t="shared" si="21"/>
        <v>#DIV/0!</v>
      </c>
      <c r="AD52" s="65" t="e">
        <f t="shared" si="22"/>
        <v>#DIV/0!</v>
      </c>
      <c r="AE52" s="65" t="e">
        <f t="shared" si="23"/>
        <v>#DIV/0!</v>
      </c>
      <c r="AF52" s="65" t="e">
        <f t="shared" si="24"/>
        <v>#DIV/0!</v>
      </c>
      <c r="AG52" s="65" t="e">
        <f t="shared" si="25"/>
        <v>#DIV/0!</v>
      </c>
      <c r="AH52" s="65" t="e">
        <f t="shared" si="26"/>
        <v>#DIV/0!</v>
      </c>
      <c r="AI52" s="65" t="e">
        <f t="shared" si="27"/>
        <v>#DIV/0!</v>
      </c>
      <c r="AJ52" s="65" t="e">
        <f t="shared" si="28"/>
        <v>#DIV/0!</v>
      </c>
      <c r="AK52" s="65" t="e">
        <f t="shared" si="29"/>
        <v>#DIV/0!</v>
      </c>
    </row>
    <row r="53" spans="2:37" ht="18" x14ac:dyDescent="0.45">
      <c r="B53" s="23">
        <v>47</v>
      </c>
      <c r="C53" s="23">
        <v>44</v>
      </c>
      <c r="D53" s="23">
        <v>41</v>
      </c>
      <c r="E53" s="23">
        <v>39</v>
      </c>
      <c r="F53" s="23">
        <v>38</v>
      </c>
      <c r="G53" s="23">
        <v>36</v>
      </c>
      <c r="H53" s="23">
        <v>34</v>
      </c>
      <c r="I53" s="25">
        <v>32</v>
      </c>
      <c r="J53" s="23">
        <v>30</v>
      </c>
      <c r="K53" s="25">
        <v>29</v>
      </c>
      <c r="L53" s="23">
        <v>27</v>
      </c>
      <c r="M53" s="23">
        <v>25</v>
      </c>
      <c r="N53" s="23">
        <v>23</v>
      </c>
      <c r="O53" s="23">
        <v>19</v>
      </c>
      <c r="P53" s="70">
        <v>13</v>
      </c>
      <c r="Q53" s="23">
        <v>0.68</v>
      </c>
      <c r="W53" s="65" t="e">
        <f t="shared" si="15"/>
        <v>#DIV/0!</v>
      </c>
      <c r="X53" s="65" t="e">
        <f t="shared" si="16"/>
        <v>#DIV/0!</v>
      </c>
      <c r="Y53" s="65" t="e">
        <f t="shared" si="17"/>
        <v>#DIV/0!</v>
      </c>
      <c r="Z53" s="65" t="e">
        <f t="shared" si="18"/>
        <v>#DIV/0!</v>
      </c>
      <c r="AA53" s="65" t="e">
        <f t="shared" si="19"/>
        <v>#DIV/0!</v>
      </c>
      <c r="AB53" s="65" t="e">
        <f t="shared" si="20"/>
        <v>#DIV/0!</v>
      </c>
      <c r="AC53" s="65" t="e">
        <f t="shared" si="21"/>
        <v>#DIV/0!</v>
      </c>
      <c r="AD53" s="65" t="e">
        <f t="shared" si="22"/>
        <v>#DIV/0!</v>
      </c>
      <c r="AE53" s="65" t="e">
        <f t="shared" si="23"/>
        <v>#DIV/0!</v>
      </c>
      <c r="AF53" s="65" t="e">
        <f t="shared" si="24"/>
        <v>#DIV/0!</v>
      </c>
      <c r="AG53" s="65" t="e">
        <f t="shared" si="25"/>
        <v>#DIV/0!</v>
      </c>
      <c r="AH53" s="65" t="e">
        <f t="shared" si="26"/>
        <v>#DIV/0!</v>
      </c>
      <c r="AI53" s="65" t="e">
        <f t="shared" si="27"/>
        <v>#DIV/0!</v>
      </c>
      <c r="AJ53" s="65" t="e">
        <f t="shared" si="28"/>
        <v>#DIV/0!</v>
      </c>
      <c r="AK53" s="65" t="e">
        <f t="shared" si="29"/>
        <v>#DIV/0!</v>
      </c>
    </row>
    <row r="54" spans="2:37" ht="18" x14ac:dyDescent="0.45">
      <c r="B54" s="23">
        <v>46</v>
      </c>
      <c r="C54" s="23">
        <v>43</v>
      </c>
      <c r="D54" s="23">
        <v>40</v>
      </c>
      <c r="E54" s="23">
        <v>38</v>
      </c>
      <c r="F54" s="23">
        <v>37</v>
      </c>
      <c r="G54" s="23">
        <v>35</v>
      </c>
      <c r="H54" s="23">
        <v>33</v>
      </c>
      <c r="I54" s="25">
        <v>31</v>
      </c>
      <c r="J54" s="23">
        <v>29</v>
      </c>
      <c r="K54" s="25">
        <v>28</v>
      </c>
      <c r="L54" s="23">
        <v>26</v>
      </c>
      <c r="M54" s="23">
        <v>24</v>
      </c>
      <c r="N54" s="23">
        <v>22</v>
      </c>
      <c r="O54" s="23">
        <v>18</v>
      </c>
      <c r="P54" s="70">
        <v>12</v>
      </c>
      <c r="Q54" s="23">
        <v>0.67</v>
      </c>
      <c r="W54" s="65" t="e">
        <f t="shared" si="15"/>
        <v>#DIV/0!</v>
      </c>
      <c r="X54" s="65" t="e">
        <f t="shared" si="16"/>
        <v>#DIV/0!</v>
      </c>
      <c r="Y54" s="65" t="e">
        <f t="shared" si="17"/>
        <v>#DIV/0!</v>
      </c>
      <c r="Z54" s="65" t="e">
        <f t="shared" si="18"/>
        <v>#DIV/0!</v>
      </c>
      <c r="AA54" s="65" t="e">
        <f t="shared" si="19"/>
        <v>#DIV/0!</v>
      </c>
      <c r="AB54" s="65" t="e">
        <f t="shared" si="20"/>
        <v>#DIV/0!</v>
      </c>
      <c r="AC54" s="65" t="e">
        <f t="shared" si="21"/>
        <v>#DIV/0!</v>
      </c>
      <c r="AD54" s="65" t="e">
        <f t="shared" si="22"/>
        <v>#DIV/0!</v>
      </c>
      <c r="AE54" s="65" t="e">
        <f t="shared" si="23"/>
        <v>#DIV/0!</v>
      </c>
      <c r="AF54" s="65" t="e">
        <f t="shared" si="24"/>
        <v>#DIV/0!</v>
      </c>
      <c r="AG54" s="65" t="e">
        <f t="shared" si="25"/>
        <v>#DIV/0!</v>
      </c>
      <c r="AH54" s="65" t="e">
        <f t="shared" si="26"/>
        <v>#DIV/0!</v>
      </c>
      <c r="AI54" s="65" t="e">
        <f t="shared" si="27"/>
        <v>#DIV/0!</v>
      </c>
      <c r="AJ54" s="65" t="e">
        <f t="shared" si="28"/>
        <v>#DIV/0!</v>
      </c>
      <c r="AK54" s="65" t="e">
        <f t="shared" si="29"/>
        <v>#DIV/0!</v>
      </c>
    </row>
    <row r="55" spans="2:37" ht="18" x14ac:dyDescent="0.45">
      <c r="B55" s="23">
        <v>45</v>
      </c>
      <c r="C55" s="23">
        <v>42</v>
      </c>
      <c r="D55" s="23">
        <v>39</v>
      </c>
      <c r="E55" s="23">
        <v>37</v>
      </c>
      <c r="F55" s="23">
        <v>36</v>
      </c>
      <c r="G55" s="23">
        <v>34</v>
      </c>
      <c r="H55" s="23">
        <v>32</v>
      </c>
      <c r="I55" s="25">
        <v>30</v>
      </c>
      <c r="J55" s="23">
        <v>28</v>
      </c>
      <c r="K55" s="25">
        <v>27</v>
      </c>
      <c r="L55" s="23">
        <v>25</v>
      </c>
      <c r="M55" s="23">
        <v>23</v>
      </c>
      <c r="N55" s="23">
        <v>21</v>
      </c>
      <c r="O55" s="23">
        <v>17</v>
      </c>
      <c r="P55" s="70">
        <v>11</v>
      </c>
      <c r="Q55" s="23">
        <v>0.66</v>
      </c>
      <c r="W55" s="65" t="e">
        <f t="shared" si="15"/>
        <v>#DIV/0!</v>
      </c>
      <c r="X55" s="65" t="e">
        <f t="shared" si="16"/>
        <v>#DIV/0!</v>
      </c>
      <c r="Y55" s="65" t="e">
        <f t="shared" si="17"/>
        <v>#DIV/0!</v>
      </c>
      <c r="Z55" s="65" t="e">
        <f t="shared" si="18"/>
        <v>#DIV/0!</v>
      </c>
      <c r="AA55" s="65" t="e">
        <f t="shared" si="19"/>
        <v>#DIV/0!</v>
      </c>
      <c r="AB55" s="65" t="e">
        <f t="shared" si="20"/>
        <v>#DIV/0!</v>
      </c>
      <c r="AC55" s="65" t="e">
        <f t="shared" si="21"/>
        <v>#DIV/0!</v>
      </c>
      <c r="AD55" s="65" t="e">
        <f t="shared" si="22"/>
        <v>#DIV/0!</v>
      </c>
      <c r="AE55" s="65" t="e">
        <f t="shared" si="23"/>
        <v>#DIV/0!</v>
      </c>
      <c r="AF55" s="65" t="e">
        <f t="shared" si="24"/>
        <v>#DIV/0!</v>
      </c>
      <c r="AG55" s="65" t="e">
        <f t="shared" si="25"/>
        <v>#DIV/0!</v>
      </c>
      <c r="AH55" s="65" t="e">
        <f t="shared" si="26"/>
        <v>#DIV/0!</v>
      </c>
      <c r="AI55" s="65" t="e">
        <f t="shared" si="27"/>
        <v>#DIV/0!</v>
      </c>
      <c r="AJ55" s="65" t="e">
        <f t="shared" si="28"/>
        <v>#DIV/0!</v>
      </c>
      <c r="AK55" s="65" t="e">
        <f t="shared" si="29"/>
        <v>#DIV/0!</v>
      </c>
    </row>
    <row r="56" spans="2:37" ht="18" x14ac:dyDescent="0.45">
      <c r="B56" s="26">
        <v>44</v>
      </c>
      <c r="C56" s="26">
        <v>41</v>
      </c>
      <c r="D56" s="26">
        <v>38</v>
      </c>
      <c r="E56" s="26">
        <v>36</v>
      </c>
      <c r="F56" s="26">
        <v>35</v>
      </c>
      <c r="G56" s="26">
        <v>33</v>
      </c>
      <c r="H56" s="26">
        <v>31</v>
      </c>
      <c r="I56" s="64">
        <v>29</v>
      </c>
      <c r="J56" s="26">
        <v>27</v>
      </c>
      <c r="K56" s="64">
        <v>26</v>
      </c>
      <c r="L56" s="26">
        <v>24</v>
      </c>
      <c r="M56" s="26">
        <v>22</v>
      </c>
      <c r="N56" s="26">
        <v>20</v>
      </c>
      <c r="O56" s="26">
        <v>16</v>
      </c>
      <c r="P56" s="63">
        <v>10</v>
      </c>
      <c r="Q56" s="26">
        <v>0.65</v>
      </c>
      <c r="W56" s="65" t="e">
        <f>IF(AND($V$5=$B$4,$V$4&gt;=B56,$V$4&lt;B55),Q56,0)</f>
        <v>#DIV/0!</v>
      </c>
      <c r="X56" s="65" t="e">
        <f t="shared" si="16"/>
        <v>#DIV/0!</v>
      </c>
      <c r="Y56" s="65" t="e">
        <f t="shared" si="17"/>
        <v>#DIV/0!</v>
      </c>
      <c r="Z56" s="65" t="e">
        <f t="shared" si="18"/>
        <v>#DIV/0!</v>
      </c>
      <c r="AA56" s="65" t="e">
        <f t="shared" si="19"/>
        <v>#DIV/0!</v>
      </c>
      <c r="AB56" s="65" t="e">
        <f t="shared" si="20"/>
        <v>#DIV/0!</v>
      </c>
      <c r="AC56" s="65" t="e">
        <f t="shared" si="21"/>
        <v>#DIV/0!</v>
      </c>
      <c r="AD56" s="65" t="e">
        <f t="shared" si="22"/>
        <v>#DIV/0!</v>
      </c>
      <c r="AE56" s="65" t="e">
        <f t="shared" si="23"/>
        <v>#DIV/0!</v>
      </c>
      <c r="AF56" s="65" t="e">
        <f t="shared" si="24"/>
        <v>#DIV/0!</v>
      </c>
      <c r="AG56" s="65" t="e">
        <f t="shared" si="25"/>
        <v>#DIV/0!</v>
      </c>
      <c r="AH56" s="65" t="e">
        <f t="shared" si="26"/>
        <v>#DIV/0!</v>
      </c>
      <c r="AI56" s="65" t="e">
        <f t="shared" si="27"/>
        <v>#DIV/0!</v>
      </c>
      <c r="AJ56" s="65" t="e">
        <f t="shared" si="28"/>
        <v>#DIV/0!</v>
      </c>
      <c r="AK56" s="65" t="e">
        <f t="shared" si="29"/>
        <v>#DIV/0!</v>
      </c>
    </row>
    <row r="57" spans="2:37" ht="18" x14ac:dyDescent="0.45">
      <c r="B57" s="82" t="s">
        <v>138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26" t="s">
        <v>16</v>
      </c>
      <c r="W57" s="65" t="e">
        <f>IF(AND($V$5=B4,$V$4&lt;B56),0,0)</f>
        <v>#DIV/0!</v>
      </c>
      <c r="X57" s="77" t="e">
        <f t="shared" ref="X57:AJ57" si="30">IF(AND($V$5=C4,$V$4&lt;C56),0,0)</f>
        <v>#DIV/0!</v>
      </c>
      <c r="Y57" s="77" t="e">
        <f t="shared" si="30"/>
        <v>#DIV/0!</v>
      </c>
      <c r="Z57" s="77" t="e">
        <f t="shared" si="30"/>
        <v>#DIV/0!</v>
      </c>
      <c r="AA57" s="77" t="e">
        <f t="shared" si="30"/>
        <v>#DIV/0!</v>
      </c>
      <c r="AB57" s="77" t="e">
        <f t="shared" si="30"/>
        <v>#DIV/0!</v>
      </c>
      <c r="AC57" s="77" t="e">
        <f t="shared" si="30"/>
        <v>#DIV/0!</v>
      </c>
      <c r="AD57" s="77" t="e">
        <f t="shared" si="30"/>
        <v>#DIV/0!</v>
      </c>
      <c r="AE57" s="77" t="e">
        <f t="shared" si="30"/>
        <v>#DIV/0!</v>
      </c>
      <c r="AF57" s="77" t="e">
        <f t="shared" si="30"/>
        <v>#DIV/0!</v>
      </c>
      <c r="AG57" s="77" t="e">
        <f t="shared" si="30"/>
        <v>#DIV/0!</v>
      </c>
      <c r="AH57" s="77" t="e">
        <f t="shared" si="30"/>
        <v>#DIV/0!</v>
      </c>
      <c r="AI57" s="77" t="e">
        <f t="shared" si="30"/>
        <v>#DIV/0!</v>
      </c>
      <c r="AJ57" s="77" t="e">
        <f t="shared" si="30"/>
        <v>#DIV/0!</v>
      </c>
      <c r="AK57" s="77" t="e">
        <f>IF(AND($V$5=P4,$V$4&lt;P56),0,0)</f>
        <v>#DIV/0!</v>
      </c>
    </row>
  </sheetData>
  <sheetProtection algorithmName="SHA-512" hashValue="kB3IZvxVBS9TgR/83nIKKt8lOSV9La3JEwBceKwW9wU/GEe4bQLe+cMLadFvraRrV6+XzFsylwNifuA+fWEhJw==" saltValue="x3loO3NClhzmS8MrDQ+oN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Category ll-الک 1 اینچ </vt:lpstr>
      <vt:lpstr>Category ll-الک 0.5 اینچ </vt:lpstr>
      <vt:lpstr>Category ll-الک 3-8 اینچ</vt:lpstr>
      <vt:lpstr>Category ll-4 الک</vt:lpstr>
      <vt:lpstr>Category ll-8 الک</vt:lpstr>
      <vt:lpstr>Category ll-16 الک </vt:lpstr>
      <vt:lpstr>Category ll-30 الک </vt:lpstr>
      <vt:lpstr>Category ll-50 الک</vt:lpstr>
      <vt:lpstr>Category ll-الک100</vt:lpstr>
      <vt:lpstr>Category ll- بزرگترین الک</vt:lpstr>
      <vt:lpstr>Category ll-الک 200</vt:lpstr>
      <vt:lpstr>Category ll-مقدار قیر</vt:lpstr>
      <vt:lpstr>Category ll-شکستگی</vt:lpstr>
      <vt:lpstr>Category ll-استحکام</vt:lpstr>
      <vt:lpstr>Category ll-void</vt:lpstr>
      <vt:lpstr>Category ll-مقاومت کششی</vt:lpstr>
      <vt:lpstr>ضریب پرداخت آسفالت گرم</vt:lpstr>
      <vt:lpstr>ورودی تراکم</vt:lpstr>
      <vt:lpstr>ورودی دانه بندی</vt:lpstr>
      <vt:lpstr>ورودی درصد قیر و فضای خالی و...</vt:lpstr>
      <vt:lpstr>ورودی مقاومت کششی اشباع به خشک</vt:lpstr>
      <vt:lpstr>Pu-void</vt:lpstr>
      <vt:lpstr>Pl-void</vt:lpstr>
      <vt:lpstr>Pu-استحکام</vt:lpstr>
      <vt:lpstr>Pl-استحکام</vt:lpstr>
      <vt:lpstr>Pu-مقدار قیر</vt:lpstr>
      <vt:lpstr>Pl-مقدار قیر</vt:lpstr>
      <vt:lpstr>Pu-الک 200</vt:lpstr>
      <vt:lpstr>Pl-الک 200 </vt:lpstr>
      <vt:lpstr>Pu-الک 50</vt:lpstr>
      <vt:lpstr>Pl-الک 50</vt:lpstr>
      <vt:lpstr>Pu-الک 8اینچ</vt:lpstr>
      <vt:lpstr>Pl-الک 8اینچ</vt:lpstr>
      <vt:lpstr>Pu-الک 4اینچ </vt:lpstr>
      <vt:lpstr>Pl-الک 4اینچ</vt:lpstr>
      <vt:lpstr>Pu-الک 3-8 اینچ</vt:lpstr>
      <vt:lpstr>Pl-الک 3-8 اینچ </vt:lpstr>
      <vt:lpstr>Pu-الک 1 اینچ</vt:lpstr>
      <vt:lpstr>Pl-الک 1 اینچ</vt:lpstr>
      <vt:lpstr>Pu-بزرگترین الک</vt:lpstr>
      <vt:lpstr>Pl-بزرگترین الک</vt:lpstr>
      <vt:lpstr>Pu-شکستگی</vt:lpstr>
      <vt:lpstr>Pl-شکستگی</vt:lpstr>
      <vt:lpstr>Pu- الک0.5 </vt:lpstr>
      <vt:lpstr>Pl-الک0.5</vt:lpstr>
      <vt:lpstr>Pu- الک16 </vt:lpstr>
      <vt:lpstr>Pl-الک16</vt:lpstr>
      <vt:lpstr>Pu- الک 30</vt:lpstr>
      <vt:lpstr>Pl-الک30</vt:lpstr>
      <vt:lpstr>Pl-الک100</vt:lpstr>
      <vt:lpstr>Pu-الک100</vt:lpstr>
      <vt:lpstr>Pu-مقاومت کششی</vt:lpstr>
      <vt:lpstr>Pl-مقاومت کششی</vt:lpstr>
      <vt:lpstr>پردازش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2022-02-19T11:44:05Z</dcterms:modified>
</cp:coreProperties>
</file>