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 codeName="ThisWorkbook" defaultThemeVersion="124226"/>
  <xr:revisionPtr revIDLastSave="0" documentId="13_ncr:1_{9A120DFE-93EF-451A-ACE9-DF1545F5E494}" xr6:coauthVersionLast="45" xr6:coauthVersionMax="45" xr10:uidLastSave="{00000000-0000-0000-0000-000000000000}"/>
  <bookViews>
    <workbookView xWindow="-120" yWindow="-120" windowWidth="24240" windowHeight="13140" tabRatio="877" firstSheet="17" activeTab="21" xr2:uid="{00000000-000D-0000-FFFF-FFFF00000000}"/>
  </bookViews>
  <sheets>
    <sheet name="Category lll-الک 1 اینچ " sheetId="128" state="hidden" r:id="rId1"/>
    <sheet name="Category lll-الک 0.5 اینچ " sheetId="127" state="hidden" r:id="rId2"/>
    <sheet name="Category lll-الک 3-8 اینچ" sheetId="126" state="hidden" r:id="rId3"/>
    <sheet name="Category lll-4 الک" sheetId="125" state="hidden" r:id="rId4"/>
    <sheet name="Category lll-8 الک" sheetId="124" state="hidden" r:id="rId5"/>
    <sheet name="Category lll-16 الک " sheetId="123" state="hidden" r:id="rId6"/>
    <sheet name="Category lll-30 الک " sheetId="122" state="hidden" r:id="rId7"/>
    <sheet name="Category lll-50 الک" sheetId="121" state="hidden" r:id="rId8"/>
    <sheet name="Category lll-الک100" sheetId="120" state="hidden" r:id="rId9"/>
    <sheet name="Category lll- بزرگترین الک" sheetId="119" state="hidden" r:id="rId10"/>
    <sheet name="Category lll-الک 200" sheetId="118" state="hidden" r:id="rId11"/>
    <sheet name="Category lll-مقدار قیر" sheetId="117" state="hidden" r:id="rId12"/>
    <sheet name="Category lll-شکستگی" sheetId="116" state="hidden" r:id="rId13"/>
    <sheet name="Category lll-استحکام" sheetId="115" state="hidden" r:id="rId14"/>
    <sheet name="Category lll-void" sheetId="114" state="hidden" r:id="rId15"/>
    <sheet name="Category lll-مقاومت کششی" sheetId="113" state="hidden" r:id="rId16"/>
    <sheet name="Category lll-تراکم" sheetId="112" state="hidden" r:id="rId17"/>
    <sheet name="ضریب پرداخت آسفالت گرم" sheetId="56" r:id="rId18"/>
    <sheet name="ورودی تراکم" sheetId="54" r:id="rId19"/>
    <sheet name="ورودی دانه بندی" sheetId="129" r:id="rId20"/>
    <sheet name="ورودی درصد قیر و فضای خالی و..." sheetId="130" r:id="rId21"/>
    <sheet name="ورودی مقاومت کششی" sheetId="131" r:id="rId22"/>
    <sheet name="Pu-void" sheetId="90" state="hidden" r:id="rId23"/>
    <sheet name="Pl-void" sheetId="91" state="hidden" r:id="rId24"/>
    <sheet name="Pu-استحکام" sheetId="87" state="hidden" r:id="rId25"/>
    <sheet name="Pl-استحکام" sheetId="88" state="hidden" r:id="rId26"/>
    <sheet name="Pu-مقدار قیر" sheetId="84" state="hidden" r:id="rId27"/>
    <sheet name="Pl-مقدار قیر" sheetId="85" state="hidden" r:id="rId28"/>
    <sheet name="Pu-الک 200" sheetId="80" state="hidden" r:id="rId29"/>
    <sheet name="Pl-الک 200 " sheetId="81" state="hidden" r:id="rId30"/>
    <sheet name="Pu-الک 50" sheetId="72" state="hidden" r:id="rId31"/>
    <sheet name="Pl-الک 50" sheetId="73" state="hidden" r:id="rId32"/>
    <sheet name="Pu-الک 8اینچ" sheetId="69" state="hidden" r:id="rId33"/>
    <sheet name="Pl-الک 8اینچ" sheetId="70" state="hidden" r:id="rId34"/>
    <sheet name="Pu-الک 4اینچ " sheetId="66" state="hidden" r:id="rId35"/>
    <sheet name="Pl-الک 4اینچ" sheetId="67" state="hidden" r:id="rId36"/>
    <sheet name="Pu-الک 3-8 اینچ" sheetId="63" state="hidden" r:id="rId37"/>
    <sheet name="Pl-الک 3-8 اینچ " sheetId="64" state="hidden" r:id="rId38"/>
    <sheet name="Pu-تراکم" sheetId="49" state="hidden" r:id="rId39"/>
    <sheet name="Pu-الک 1 اینچ" sheetId="58" state="hidden" r:id="rId40"/>
    <sheet name="Pl-تراکم" sheetId="50" state="hidden" r:id="rId41"/>
    <sheet name="Pl-الک 1 اینچ" sheetId="59" state="hidden" r:id="rId42"/>
    <sheet name="Pu-بزرگترین الک" sheetId="60" state="hidden" r:id="rId43"/>
    <sheet name="Pl-بزرگترین الک" sheetId="61" state="hidden" r:id="rId44"/>
    <sheet name="Pu-شکستگی" sheetId="93" state="hidden" r:id="rId45"/>
    <sheet name="Pl-شکستگی" sheetId="94" state="hidden" r:id="rId46"/>
    <sheet name="Pu- الک0.5 " sheetId="96" state="hidden" r:id="rId47"/>
    <sheet name="Pl-الک0.5" sheetId="97" state="hidden" r:id="rId48"/>
    <sheet name="Pu- الک16 " sheetId="99" state="hidden" r:id="rId49"/>
    <sheet name="Pl-الک16" sheetId="100" state="hidden" r:id="rId50"/>
    <sheet name="Pu- الک 30" sheetId="102" state="hidden" r:id="rId51"/>
    <sheet name="Pl-الک30" sheetId="104" state="hidden" r:id="rId52"/>
    <sheet name="Pl-الک100" sheetId="106" state="hidden" r:id="rId53"/>
    <sheet name="Pu-الک100" sheetId="105" state="hidden" r:id="rId54"/>
    <sheet name="Pu-مقاومت کششی" sheetId="109" state="hidden" r:id="rId55"/>
    <sheet name="Pl-مقاومت کششی" sheetId="110" state="hidden" r:id="rId56"/>
    <sheet name="پردازش" sheetId="55" state="hidden" r:id="rId57"/>
  </sheets>
  <definedNames>
    <definedName name="_xlnm.Print_Area" localSheetId="17">'ضریب پرداخت آسفالت گرم'!$A$1:$I$29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55" l="1"/>
  <c r="F2" i="55"/>
  <c r="R21" i="55" l="1"/>
  <c r="W5" i="113" s="1"/>
  <c r="R20" i="55"/>
  <c r="R19" i="55"/>
  <c r="O21" i="55"/>
  <c r="W5" i="116" s="1"/>
  <c r="O20" i="55"/>
  <c r="O19" i="55"/>
  <c r="L21" i="55"/>
  <c r="W5" i="114" s="1"/>
  <c r="L20" i="55"/>
  <c r="L19" i="55"/>
  <c r="I21" i="55"/>
  <c r="W5" i="115" s="1"/>
  <c r="I20" i="55"/>
  <c r="I19" i="55"/>
  <c r="F21" i="55"/>
  <c r="W5" i="117" s="1"/>
  <c r="F20" i="55"/>
  <c r="F19" i="55"/>
  <c r="C21" i="55"/>
  <c r="W5" i="112" s="1"/>
  <c r="C20" i="55"/>
  <c r="C19" i="55"/>
  <c r="V6" i="55"/>
  <c r="W5" i="118" s="1"/>
  <c r="V5" i="55"/>
  <c r="V4" i="55"/>
  <c r="T6" i="55"/>
  <c r="W5" i="120" s="1"/>
  <c r="T5" i="55"/>
  <c r="T4" i="55"/>
  <c r="R6" i="55"/>
  <c r="W5" i="121" s="1"/>
  <c r="R5" i="55"/>
  <c r="R4" i="55"/>
  <c r="P6" i="55"/>
  <c r="W5" i="122" s="1"/>
  <c r="P5" i="55"/>
  <c r="P4" i="55"/>
  <c r="N6" i="55"/>
  <c r="W5" i="123" s="1"/>
  <c r="N5" i="55"/>
  <c r="N4" i="55"/>
  <c r="L6" i="55"/>
  <c r="W5" i="124" s="1"/>
  <c r="L5" i="55"/>
  <c r="L4" i="55"/>
  <c r="J6" i="55"/>
  <c r="J5" i="55"/>
  <c r="J4" i="55"/>
  <c r="H6" i="55"/>
  <c r="W5" i="126" s="1"/>
  <c r="H5" i="55"/>
  <c r="H4" i="55"/>
  <c r="F6" i="55"/>
  <c r="W5" i="127" s="1"/>
  <c r="F5" i="55"/>
  <c r="F4" i="55"/>
  <c r="D6" i="55"/>
  <c r="W5" i="128" s="1"/>
  <c r="D5" i="55"/>
  <c r="D4" i="55"/>
  <c r="B6" i="55"/>
  <c r="W5" i="119" s="1"/>
  <c r="B5" i="55"/>
  <c r="B4" i="55"/>
  <c r="W5" i="125"/>
  <c r="F13" i="55" l="1"/>
  <c r="H10" i="56" s="1"/>
  <c r="N13" i="55"/>
  <c r="H14" i="56" s="1"/>
  <c r="P13" i="55"/>
  <c r="H15" i="56" s="1"/>
  <c r="T13" i="55"/>
  <c r="H17" i="56" s="1"/>
  <c r="E24" i="56" l="1"/>
  <c r="D24" i="56"/>
  <c r="E23" i="56"/>
  <c r="D23" i="56"/>
  <c r="E22" i="56"/>
  <c r="D21" i="56"/>
  <c r="D20" i="56"/>
  <c r="E10" i="56"/>
  <c r="D10" i="56"/>
  <c r="F18" i="55"/>
  <c r="E19" i="56" s="1"/>
  <c r="F8" i="56" l="1"/>
  <c r="F23" i="56"/>
  <c r="R24" i="55"/>
  <c r="I18" i="55"/>
  <c r="E20" i="56" s="1"/>
  <c r="S3" i="109" l="1"/>
  <c r="S3" i="110"/>
  <c r="R23" i="55"/>
  <c r="R22" i="55"/>
  <c r="S2" i="109" s="1"/>
  <c r="O18" i="55"/>
  <c r="E21" i="56" s="1"/>
  <c r="L17" i="55"/>
  <c r="D22" i="56" s="1"/>
  <c r="F17" i="55"/>
  <c r="D19" i="56" s="1"/>
  <c r="S2" i="110" l="1"/>
  <c r="S3" i="106"/>
  <c r="S4" i="106" s="1"/>
  <c r="S3" i="104"/>
  <c r="S4" i="104" s="1"/>
  <c r="S4" i="109" l="1"/>
  <c r="S4" i="110"/>
  <c r="S3" i="102"/>
  <c r="S4" i="102" s="1"/>
  <c r="S3" i="100"/>
  <c r="S4" i="100" s="1"/>
  <c r="S3" i="105"/>
  <c r="S4" i="105" s="1"/>
  <c r="S3" i="99"/>
  <c r="S4" i="99" s="1"/>
  <c r="V3" i="55"/>
  <c r="V2" i="55"/>
  <c r="T3" i="55"/>
  <c r="T2" i="55"/>
  <c r="R3" i="55"/>
  <c r="R2" i="55"/>
  <c r="P3" i="55"/>
  <c r="P2" i="55"/>
  <c r="N3" i="55"/>
  <c r="N2" i="55"/>
  <c r="L3" i="55"/>
  <c r="L2" i="55"/>
  <c r="J3" i="55"/>
  <c r="J2" i="55"/>
  <c r="H3" i="55"/>
  <c r="H2" i="55"/>
  <c r="D11" i="56" s="1"/>
  <c r="D3" i="55"/>
  <c r="E9" i="56" s="1"/>
  <c r="D2" i="55"/>
  <c r="D9" i="56" s="1"/>
  <c r="B3" i="55"/>
  <c r="E8" i="56" s="1"/>
  <c r="B2" i="55"/>
  <c r="D8" i="56" s="1"/>
  <c r="D14" i="56" l="1"/>
  <c r="D15" i="56"/>
  <c r="E14" i="56"/>
  <c r="E15" i="56"/>
  <c r="E17" i="56"/>
  <c r="D17" i="56"/>
  <c r="T8" i="55"/>
  <c r="T10" i="55" s="1"/>
  <c r="N8" i="55"/>
  <c r="N10" i="55" s="1"/>
  <c r="N7" i="55"/>
  <c r="N9" i="55" s="1"/>
  <c r="P8" i="55"/>
  <c r="P10" i="55" s="1"/>
  <c r="P7" i="55"/>
  <c r="P9" i="55" s="1"/>
  <c r="T7" i="55"/>
  <c r="T9" i="55" s="1"/>
  <c r="S2" i="105" l="1"/>
  <c r="S2" i="102"/>
  <c r="S2" i="104"/>
  <c r="N11" i="55"/>
  <c r="W4" i="123" s="1"/>
  <c r="S2" i="99"/>
  <c r="S2" i="100"/>
  <c r="S2" i="106"/>
  <c r="T11" i="55"/>
  <c r="W4" i="120" s="1"/>
  <c r="P11" i="55"/>
  <c r="W4" i="122" s="1"/>
  <c r="AB35" i="120" l="1"/>
  <c r="AB11" i="120"/>
  <c r="AF33" i="120"/>
  <c r="AD10" i="120"/>
  <c r="AC12" i="120"/>
  <c r="X25" i="120"/>
  <c r="AG21" i="120"/>
  <c r="AC23" i="120"/>
  <c r="AK31" i="120"/>
  <c r="X20" i="120"/>
  <c r="AH38" i="120"/>
  <c r="AG13" i="120"/>
  <c r="X37" i="120"/>
  <c r="AK47" i="120"/>
  <c r="AF8" i="120"/>
  <c r="AI12" i="120"/>
  <c r="AL23" i="120"/>
  <c r="AG37" i="120"/>
  <c r="AB9" i="120"/>
  <c r="Z19" i="120"/>
  <c r="AG32" i="120"/>
  <c r="AK46" i="120"/>
  <c r="AD15" i="120"/>
  <c r="AG27" i="120"/>
  <c r="AB41" i="120"/>
  <c r="Z12" i="120"/>
  <c r="Z23" i="120"/>
  <c r="AI36" i="120"/>
  <c r="AI46" i="120"/>
  <c r="AE42" i="120"/>
  <c r="AA38" i="120"/>
  <c r="AL33" i="120"/>
  <c r="AH29" i="120"/>
  <c r="AD25" i="120"/>
  <c r="Z21" i="120"/>
  <c r="AK16" i="120"/>
  <c r="AG12" i="120"/>
  <c r="AH7" i="120"/>
  <c r="AL44" i="120"/>
  <c r="AH40" i="120"/>
  <c r="AD36" i="120"/>
  <c r="Z32" i="120"/>
  <c r="AK27" i="120"/>
  <c r="AG23" i="120"/>
  <c r="AC19" i="120"/>
  <c r="Y15" i="120"/>
  <c r="AJ10" i="120"/>
  <c r="AF47" i="120"/>
  <c r="AE47" i="120"/>
  <c r="AA43" i="120"/>
  <c r="AL38" i="120"/>
  <c r="AH34" i="120"/>
  <c r="AD30" i="120"/>
  <c r="Z26" i="120"/>
  <c r="AK21" i="120"/>
  <c r="AG17" i="120"/>
  <c r="AC13" i="120"/>
  <c r="AH8" i="120"/>
  <c r="AD43" i="120"/>
  <c r="AF36" i="120"/>
  <c r="AI29" i="120"/>
  <c r="AK22" i="120"/>
  <c r="Y16" i="120"/>
  <c r="Y9" i="120"/>
  <c r="AD42" i="120"/>
  <c r="AG35" i="120"/>
  <c r="AI28" i="120"/>
  <c r="AL21" i="120"/>
  <c r="Z15" i="120"/>
  <c r="AG40" i="120"/>
  <c r="AJ33" i="120"/>
  <c r="AL26" i="120"/>
  <c r="Z20" i="120"/>
  <c r="AB13" i="120"/>
  <c r="AA47" i="120"/>
  <c r="AH39" i="120"/>
  <c r="AJ32" i="120"/>
  <c r="X26" i="120"/>
  <c r="AI8" i="120"/>
  <c r="AL18" i="120"/>
  <c r="AD32" i="120"/>
  <c r="AH46" i="120"/>
  <c r="X12" i="120"/>
  <c r="X23" i="120"/>
  <c r="AH36" i="120"/>
  <c r="AD8" i="120"/>
  <c r="AI18" i="120"/>
  <c r="AI31" i="120"/>
  <c r="AJ45" i="120"/>
  <c r="Z6" i="120"/>
  <c r="AA24" i="120"/>
  <c r="AC33" i="120"/>
  <c r="X35" i="120"/>
  <c r="AH13" i="120"/>
  <c r="AA33" i="120"/>
  <c r="AK11" i="120"/>
  <c r="AE31" i="120"/>
  <c r="Z10" i="120"/>
  <c r="AH14" i="120"/>
  <c r="AC17" i="120"/>
  <c r="AJ13" i="120"/>
  <c r="AH25" i="120"/>
  <c r="AC39" i="120"/>
  <c r="AF10" i="120"/>
  <c r="AH20" i="120"/>
  <c r="AC34" i="120"/>
  <c r="AA6" i="120"/>
  <c r="AG16" i="120"/>
  <c r="AB29" i="120"/>
  <c r="AL42" i="120"/>
  <c r="AA13" i="120"/>
  <c r="AJ24" i="120"/>
  <c r="AE38" i="120"/>
  <c r="AA46" i="120"/>
  <c r="AL41" i="120"/>
  <c r="AH37" i="120"/>
  <c r="AD33" i="120"/>
  <c r="Z29" i="120"/>
  <c r="AK24" i="120"/>
  <c r="AG20" i="120"/>
  <c r="AC16" i="120"/>
  <c r="Y12" i="120"/>
  <c r="Z7" i="120"/>
  <c r="AD44" i="120"/>
  <c r="Z40" i="120"/>
  <c r="AK35" i="120"/>
  <c r="AG31" i="120"/>
  <c r="AC27" i="120"/>
  <c r="Y23" i="120"/>
  <c r="AJ18" i="120"/>
  <c r="AF14" i="120"/>
  <c r="AB10" i="120"/>
  <c r="X47" i="120"/>
  <c r="AL46" i="120"/>
  <c r="AH42" i="120"/>
  <c r="AD38" i="120"/>
  <c r="Z34" i="120"/>
  <c r="AK29" i="120"/>
  <c r="AG25" i="120"/>
  <c r="AC21" i="120"/>
  <c r="Y17" i="120"/>
  <c r="AJ12" i="120"/>
  <c r="Z8" i="120"/>
  <c r="AF42" i="120"/>
  <c r="AH35" i="120"/>
  <c r="AK28" i="120"/>
  <c r="Y22" i="120"/>
  <c r="AA15" i="120"/>
  <c r="X8" i="120"/>
  <c r="AF41" i="120"/>
  <c r="AI34" i="120"/>
  <c r="AL27" i="120"/>
  <c r="Y21" i="120"/>
  <c r="AC47" i="120"/>
  <c r="AI39" i="120"/>
  <c r="AL32" i="120"/>
  <c r="Y26" i="120"/>
  <c r="AB19" i="120"/>
  <c r="AE12" i="120"/>
  <c r="Z46" i="120"/>
  <c r="AJ38" i="120"/>
  <c r="AL31" i="120"/>
  <c r="Z25" i="120"/>
  <c r="AC10" i="120"/>
  <c r="AE20" i="120"/>
  <c r="Y34" i="120"/>
  <c r="X6" i="120"/>
  <c r="Y13" i="120"/>
  <c r="AI24" i="120"/>
  <c r="AC38" i="120"/>
  <c r="X10" i="120"/>
  <c r="AL19" i="120"/>
  <c r="AE33" i="120"/>
  <c r="AL47" i="120"/>
  <c r="AI26" i="120"/>
  <c r="Z30" i="120"/>
  <c r="AK14" i="120"/>
  <c r="AD27" i="120"/>
  <c r="X41" i="120"/>
  <c r="AH11" i="120"/>
  <c r="AC22" i="120"/>
  <c r="X36" i="120"/>
  <c r="Y8" i="120"/>
  <c r="Y18" i="120"/>
  <c r="X31" i="120"/>
  <c r="X45" i="120"/>
  <c r="AE14" i="120"/>
  <c r="AF26" i="120"/>
  <c r="AA40" i="120"/>
  <c r="AH45" i="120"/>
  <c r="AD41" i="120"/>
  <c r="Z37" i="120"/>
  <c r="AK32" i="120"/>
  <c r="AG28" i="120"/>
  <c r="AC24" i="120"/>
  <c r="Y20" i="120"/>
  <c r="AJ15" i="120"/>
  <c r="AF11" i="120"/>
  <c r="AB6" i="120"/>
  <c r="AK43" i="120"/>
  <c r="AG39" i="120"/>
  <c r="AC35" i="120"/>
  <c r="Y31" i="120"/>
  <c r="AJ26" i="120"/>
  <c r="AF22" i="120"/>
  <c r="AB18" i="120"/>
  <c r="X14" i="120"/>
  <c r="AF9" i="120"/>
  <c r="AE46" i="120"/>
  <c r="AD46" i="120"/>
  <c r="Z42" i="120"/>
  <c r="AK37" i="120"/>
  <c r="AG33" i="120"/>
  <c r="AC29" i="120"/>
  <c r="Y25" i="120"/>
  <c r="AJ20" i="120"/>
  <c r="AF16" i="120"/>
  <c r="AB12" i="120"/>
  <c r="AC7" i="120"/>
  <c r="AH41" i="120"/>
  <c r="AK34" i="120"/>
  <c r="X28" i="120"/>
  <c r="AA21" i="120"/>
  <c r="AC14" i="120"/>
  <c r="AF6" i="120"/>
  <c r="AI40" i="120"/>
  <c r="AK33" i="120"/>
  <c r="Y27" i="120"/>
  <c r="AA20" i="120"/>
  <c r="AB46" i="120"/>
  <c r="AK38" i="120"/>
  <c r="Y32" i="120"/>
  <c r="AB25" i="120"/>
  <c r="AD18" i="120"/>
  <c r="AG11" i="120"/>
  <c r="Y45" i="120"/>
  <c r="AL37" i="120"/>
  <c r="Z31" i="120"/>
  <c r="AB24" i="120"/>
  <c r="AD11" i="120"/>
  <c r="Z22" i="120"/>
  <c r="AJ35" i="120"/>
  <c r="AD7" i="120"/>
  <c r="AB14" i="120"/>
  <c r="AD26" i="120"/>
  <c r="Y40" i="120"/>
  <c r="Z11" i="120"/>
  <c r="AF21" i="120"/>
  <c r="Z35" i="120"/>
  <c r="AA34" i="120"/>
  <c r="X13" i="120"/>
  <c r="AJ19" i="120"/>
  <c r="AB39" i="120"/>
  <c r="AE26" i="120"/>
  <c r="AA9" i="120"/>
  <c r="AE37" i="120"/>
  <c r="Z16" i="120"/>
  <c r="X40" i="120"/>
  <c r="AD14" i="120"/>
  <c r="AD40" i="120"/>
  <c r="AL43" i="120"/>
  <c r="AD16" i="120"/>
  <c r="Y29" i="120"/>
  <c r="AI42" i="120"/>
  <c r="AK12" i="120"/>
  <c r="Y24" i="120"/>
  <c r="AI37" i="120"/>
  <c r="AC9" i="120"/>
  <c r="AG19" i="120"/>
  <c r="AI32" i="120"/>
  <c r="Z47" i="120"/>
  <c r="AH15" i="120"/>
  <c r="AA28" i="120"/>
  <c r="AK41" i="120"/>
  <c r="Z45" i="120"/>
  <c r="AK40" i="120"/>
  <c r="AG36" i="120"/>
  <c r="AC32" i="120"/>
  <c r="Y28" i="120"/>
  <c r="AJ23" i="120"/>
  <c r="AF19" i="120"/>
  <c r="AB15" i="120"/>
  <c r="X11" i="120"/>
  <c r="AG47" i="120"/>
  <c r="AC43" i="120"/>
  <c r="Y39" i="120"/>
  <c r="AJ34" i="120"/>
  <c r="AF30" i="120"/>
  <c r="AB26" i="120"/>
  <c r="X22" i="120"/>
  <c r="AI17" i="120"/>
  <c r="AE13" i="120"/>
  <c r="X9" i="120"/>
  <c r="AL45" i="120"/>
  <c r="AK45" i="120"/>
  <c r="AG41" i="120"/>
  <c r="AC37" i="120"/>
  <c r="Y33" i="120"/>
  <c r="AJ28" i="120"/>
  <c r="AF24" i="120"/>
  <c r="AB20" i="120"/>
  <c r="X16" i="120"/>
  <c r="AI11" i="120"/>
  <c r="AE6" i="120"/>
  <c r="AJ40" i="120"/>
  <c r="X34" i="120"/>
  <c r="Z27" i="120"/>
  <c r="AC20" i="120"/>
  <c r="AF13" i="120"/>
  <c r="AD47" i="120"/>
  <c r="AK39" i="120"/>
  <c r="X33" i="120"/>
  <c r="AA26" i="120"/>
  <c r="AD19" i="120"/>
  <c r="AA45" i="120"/>
  <c r="Y38" i="120"/>
  <c r="AA31" i="120"/>
  <c r="AD24" i="120"/>
  <c r="AF17" i="120"/>
  <c r="AI10" i="120"/>
  <c r="X44" i="120"/>
  <c r="Y37" i="120"/>
  <c r="AB30" i="120"/>
  <c r="AD23" i="120"/>
  <c r="AF12" i="120"/>
  <c r="AK23" i="120"/>
  <c r="AF37" i="120"/>
  <c r="Z9" i="120"/>
  <c r="AF15" i="120"/>
  <c r="Z28" i="120"/>
  <c r="AJ41" i="120"/>
  <c r="AA12" i="120"/>
  <c r="AA23" i="120"/>
  <c r="AK36" i="120"/>
  <c r="AF20" i="120"/>
  <c r="AA29" i="120"/>
  <c r="AK42" i="120"/>
  <c r="AG9" i="120"/>
  <c r="AJ47" i="120"/>
  <c r="AI30" i="120"/>
  <c r="X46" i="120"/>
  <c r="AD20" i="120"/>
  <c r="AC44" i="120"/>
  <c r="AA27" i="120"/>
  <c r="AA7" i="120"/>
  <c r="AA10" i="120"/>
  <c r="AK17" i="120"/>
  <c r="AJ30" i="120"/>
  <c r="AH44" i="120"/>
  <c r="AL13" i="120"/>
  <c r="AJ25" i="120"/>
  <c r="AD39" i="120"/>
  <c r="AG10" i="120"/>
  <c r="AI20" i="120"/>
  <c r="AD34" i="120"/>
  <c r="X7" i="120"/>
  <c r="Z17" i="120"/>
  <c r="AL29" i="120"/>
  <c r="AG43" i="120"/>
  <c r="AG44" i="120"/>
  <c r="AC40" i="120"/>
  <c r="Y36" i="120"/>
  <c r="AJ31" i="120"/>
  <c r="AF27" i="120"/>
  <c r="AB23" i="120"/>
  <c r="X19" i="120"/>
  <c r="AI14" i="120"/>
  <c r="AE10" i="120"/>
  <c r="Y47" i="120"/>
  <c r="AJ42" i="120"/>
  <c r="AF38" i="120"/>
  <c r="AB34" i="120"/>
  <c r="X30" i="120"/>
  <c r="AI25" i="120"/>
  <c r="AE21" i="120"/>
  <c r="AA17" i="120"/>
  <c r="AL12" i="120"/>
  <c r="AB8" i="120"/>
  <c r="AD45" i="120"/>
  <c r="AC45" i="120"/>
  <c r="Y41" i="120"/>
  <c r="AJ36" i="120"/>
  <c r="AF32" i="120"/>
  <c r="AB28" i="120"/>
  <c r="X24" i="120"/>
  <c r="AI19" i="120"/>
  <c r="AE15" i="120"/>
  <c r="AA11" i="120"/>
  <c r="AH47" i="120"/>
  <c r="AL39" i="120"/>
  <c r="Z33" i="120"/>
  <c r="AC26" i="120"/>
  <c r="AE19" i="120"/>
  <c r="AH12" i="120"/>
  <c r="AC46" i="120"/>
  <c r="X39" i="120"/>
  <c r="AA32" i="120"/>
  <c r="AC25" i="120"/>
  <c r="AF18" i="120"/>
  <c r="Z44" i="120"/>
  <c r="AA37" i="120"/>
  <c r="AC30" i="120"/>
  <c r="AF23" i="120"/>
  <c r="AI16" i="120"/>
  <c r="AH9" i="120"/>
  <c r="Y43" i="120"/>
  <c r="AA36" i="120"/>
  <c r="AD29" i="120"/>
  <c r="AG22" i="120"/>
  <c r="AI13" i="120"/>
  <c r="AF25" i="120"/>
  <c r="AA39" i="120"/>
  <c r="AD6" i="120"/>
  <c r="X17" i="120"/>
  <c r="AJ29" i="120"/>
  <c r="AE43" i="120"/>
  <c r="AD13" i="120"/>
  <c r="AL24" i="120"/>
  <c r="AG38" i="120"/>
  <c r="Y46" i="120"/>
  <c r="AJ37" i="120"/>
  <c r="AF43" i="120"/>
  <c r="AA22" i="120"/>
  <c r="AI41" i="120"/>
  <c r="AH24" i="120"/>
  <c r="AB44" i="120"/>
  <c r="AL22" i="120"/>
  <c r="AA16" i="120"/>
  <c r="AK18" i="120"/>
  <c r="Y19" i="120"/>
  <c r="AE32" i="120"/>
  <c r="AJ46" i="120"/>
  <c r="AC15" i="120"/>
  <c r="AE27" i="120"/>
  <c r="Z41" i="120"/>
  <c r="AL11" i="120"/>
  <c r="AE22" i="120"/>
  <c r="Z36" i="120"/>
  <c r="AC8" i="120"/>
  <c r="AC18" i="120"/>
  <c r="AH31" i="120"/>
  <c r="AI45" i="120"/>
  <c r="Y44" i="120"/>
  <c r="AJ39" i="120"/>
  <c r="AF35" i="120"/>
  <c r="AB31" i="120"/>
  <c r="X27" i="120"/>
  <c r="AI22" i="120"/>
  <c r="AE18" i="120"/>
  <c r="AA14" i="120"/>
  <c r="AI9" i="120"/>
  <c r="AF46" i="120"/>
  <c r="AB42" i="120"/>
  <c r="X38" i="120"/>
  <c r="AI33" i="120"/>
  <c r="AE29" i="120"/>
  <c r="AA25" i="120"/>
  <c r="AL20" i="120"/>
  <c r="AH16" i="120"/>
  <c r="AD12" i="120"/>
  <c r="AE7" i="120"/>
  <c r="AK44" i="120"/>
  <c r="AJ44" i="120"/>
  <c r="AF40" i="120"/>
  <c r="AB36" i="120"/>
  <c r="X32" i="120"/>
  <c r="AI27" i="120"/>
  <c r="AE23" i="120"/>
  <c r="AA19" i="120"/>
  <c r="AL14" i="120"/>
  <c r="AH10" i="120"/>
  <c r="AG46" i="120"/>
  <c r="Z39" i="120"/>
  <c r="AB32" i="120"/>
  <c r="AE25" i="120"/>
  <c r="AG18" i="120"/>
  <c r="AJ11" i="120"/>
  <c r="AB45" i="120"/>
  <c r="Z38" i="120"/>
  <c r="AC31" i="120"/>
  <c r="AE24" i="120"/>
  <c r="AH17" i="120"/>
  <c r="Z43" i="120"/>
  <c r="AC36" i="120"/>
  <c r="AF29" i="120"/>
  <c r="AH22" i="120"/>
  <c r="AK15" i="120"/>
  <c r="AG8" i="120"/>
  <c r="AA42" i="120"/>
  <c r="AD35" i="120"/>
  <c r="AF28" i="120"/>
  <c r="AI21" i="120"/>
  <c r="AJ14" i="120"/>
  <c r="AB27" i="120"/>
  <c r="AL40" i="120"/>
  <c r="AA8" i="120"/>
  <c r="AA18" i="120"/>
  <c r="AF31" i="120"/>
  <c r="AG45" i="120"/>
  <c r="AG14" i="120"/>
  <c r="AG26" i="120"/>
  <c r="AB40" i="120"/>
  <c r="AE28" i="120"/>
  <c r="AL17" i="120"/>
  <c r="AL28" i="120"/>
  <c r="AG6" i="120"/>
  <c r="AI35" i="120"/>
  <c r="AH18" i="120"/>
  <c r="AF45" i="120"/>
  <c r="AD31" i="120"/>
  <c r="Y42" i="120"/>
  <c r="AI44" i="120"/>
  <c r="X43" i="120"/>
  <c r="AE8" i="120"/>
  <c r="AG15" i="120"/>
  <c r="AH26" i="120"/>
  <c r="AG30" i="120"/>
  <c r="AB43" i="120"/>
  <c r="AL15" i="120"/>
  <c r="X21" i="120"/>
  <c r="AH33" i="120"/>
  <c r="AH30" i="120"/>
  <c r="AL34" i="120"/>
  <c r="AH43" i="120"/>
  <c r="AA35" i="120"/>
  <c r="AB47" i="120"/>
  <c r="AJ16" i="120"/>
  <c r="X29" i="120"/>
  <c r="AE11" i="120"/>
  <c r="Y14" i="120"/>
  <c r="AI38" i="120"/>
  <c r="AE45" i="120"/>
  <c r="AC11" i="120"/>
  <c r="AD22" i="120"/>
  <c r="AG24" i="120"/>
  <c r="AB37" i="120"/>
  <c r="AC42" i="120"/>
  <c r="X15" i="120"/>
  <c r="AH27" i="120"/>
  <c r="AG42" i="120"/>
  <c r="AI47" i="120"/>
  <c r="Z24" i="120"/>
  <c r="AL30" i="120"/>
  <c r="AB22" i="120"/>
  <c r="AK25" i="120"/>
  <c r="AE34" i="120"/>
  <c r="AA41" i="120"/>
  <c r="Y6" i="120"/>
  <c r="Z18" i="120"/>
  <c r="AI23" i="120"/>
  <c r="AE36" i="120"/>
  <c r="AE41" i="120"/>
  <c r="Z14" i="120"/>
  <c r="AK26" i="120"/>
  <c r="AF44" i="120"/>
  <c r="Y7" i="120"/>
  <c r="Y35" i="120"/>
  <c r="Y10" i="120"/>
  <c r="AJ27" i="120"/>
  <c r="AE17" i="120"/>
  <c r="Y30" i="120"/>
  <c r="Z13" i="120"/>
  <c r="AA44" i="120"/>
  <c r="AF34" i="120"/>
  <c r="X42" i="120"/>
  <c r="AL35" i="120"/>
  <c r="AF39" i="120"/>
  <c r="AA30" i="120"/>
  <c r="AL36" i="120"/>
  <c r="AJ43" i="120"/>
  <c r="AK13" i="120"/>
  <c r="AJ17" i="120"/>
  <c r="AE30" i="120"/>
  <c r="AE35" i="120"/>
  <c r="AF7" i="120"/>
  <c r="AK20" i="120"/>
  <c r="AE9" i="120"/>
  <c r="AI15" i="120"/>
  <c r="AD17" i="120"/>
  <c r="AJ22" i="120"/>
  <c r="AE40" i="120"/>
  <c r="AB21" i="120"/>
  <c r="AK30" i="120"/>
  <c r="AD37" i="120"/>
  <c r="AJ21" i="120"/>
  <c r="AB33" i="120"/>
  <c r="AG7" i="120"/>
  <c r="Y11" i="120"/>
  <c r="AL25" i="120"/>
  <c r="AH32" i="120"/>
  <c r="AI43" i="120"/>
  <c r="AD9" i="120"/>
  <c r="AL16" i="120"/>
  <c r="AG29" i="120"/>
  <c r="AG34" i="120"/>
  <c r="AC6" i="120"/>
  <c r="AB7" i="120"/>
  <c r="AK10" i="120"/>
  <c r="AB17" i="120"/>
  <c r="AB38" i="120"/>
  <c r="AE16" i="120"/>
  <c r="AD21" i="120"/>
  <c r="AH21" i="120"/>
  <c r="AD28" i="120"/>
  <c r="AE39" i="120"/>
  <c r="AE44" i="120"/>
  <c r="AL10" i="120"/>
  <c r="AH23" i="120"/>
  <c r="AH28" i="120"/>
  <c r="AC41" i="120"/>
  <c r="AB16" i="120"/>
  <c r="AH19" i="120"/>
  <c r="AC28" i="120"/>
  <c r="X18" i="120"/>
  <c r="AK19" i="120"/>
  <c r="AH47" i="122"/>
  <c r="AI16" i="122"/>
  <c r="AB28" i="122"/>
  <c r="AF39" i="122"/>
  <c r="AK20" i="122"/>
  <c r="AG9" i="122"/>
  <c r="AC21" i="122"/>
  <c r="AG32" i="122"/>
  <c r="AL43" i="122"/>
  <c r="AA32" i="122"/>
  <c r="AK12" i="122"/>
  <c r="AA24" i="122"/>
  <c r="AI35" i="122"/>
  <c r="X47" i="122"/>
  <c r="AB17" i="122"/>
  <c r="AJ28" i="122"/>
  <c r="Y40" i="122"/>
  <c r="Z15" i="122"/>
  <c r="AH8" i="122"/>
  <c r="AC20" i="122"/>
  <c r="AH31" i="122"/>
  <c r="AA43" i="122"/>
  <c r="AH10" i="122"/>
  <c r="AL21" i="122"/>
  <c r="AB33" i="122"/>
  <c r="AJ44" i="122"/>
  <c r="AF13" i="122"/>
  <c r="Y25" i="122"/>
  <c r="AC36" i="122"/>
  <c r="Y6" i="122"/>
  <c r="AC11" i="122"/>
  <c r="AG15" i="122"/>
  <c r="AK19" i="122"/>
  <c r="Z24" i="122"/>
  <c r="AD28" i="122"/>
  <c r="AH32" i="122"/>
  <c r="AL36" i="122"/>
  <c r="AA41" i="122"/>
  <c r="AE45" i="122"/>
  <c r="AD8" i="122"/>
  <c r="Y13" i="122"/>
  <c r="AC17" i="122"/>
  <c r="AG21" i="122"/>
  <c r="AK25" i="122"/>
  <c r="Z30" i="122"/>
  <c r="AD34" i="122"/>
  <c r="AH38" i="122"/>
  <c r="AL42" i="122"/>
  <c r="AA47" i="122"/>
  <c r="AE10" i="122"/>
  <c r="AI14" i="122"/>
  <c r="X19" i="122"/>
  <c r="AB23" i="122"/>
  <c r="AF27" i="122"/>
  <c r="AJ31" i="122"/>
  <c r="Y36" i="122"/>
  <c r="AC40" i="122"/>
  <c r="AG44" i="122"/>
  <c r="X8" i="122"/>
  <c r="AH12" i="122"/>
  <c r="AL16" i="122"/>
  <c r="AA21" i="122"/>
  <c r="AE25" i="122"/>
  <c r="AI29" i="122"/>
  <c r="X34" i="122"/>
  <c r="AB38" i="122"/>
  <c r="AF42" i="122"/>
  <c r="AJ46" i="122"/>
  <c r="Y10" i="122"/>
  <c r="AC14" i="122"/>
  <c r="AG18" i="122"/>
  <c r="AK22" i="122"/>
  <c r="Z27" i="122"/>
  <c r="AD31" i="122"/>
  <c r="AH35" i="122"/>
  <c r="AL39" i="122"/>
  <c r="AA44" i="122"/>
  <c r="AL47" i="122"/>
  <c r="AA18" i="122"/>
  <c r="AF29" i="122"/>
  <c r="Y41" i="122"/>
  <c r="Z25" i="122"/>
  <c r="AB11" i="122"/>
  <c r="AG22" i="122"/>
  <c r="Z34" i="122"/>
  <c r="AD45" i="122"/>
  <c r="AE36" i="122"/>
  <c r="AD14" i="122"/>
  <c r="AH25" i="122"/>
  <c r="X37" i="122"/>
  <c r="AE6" i="122"/>
  <c r="AI18" i="122"/>
  <c r="Y30" i="122"/>
  <c r="AG41" i="122"/>
  <c r="AD19" i="122"/>
  <c r="AC10" i="122"/>
  <c r="AK21" i="122"/>
  <c r="Z33" i="122"/>
  <c r="AE44" i="122"/>
  <c r="AL11" i="122"/>
  <c r="AE23" i="122"/>
  <c r="AI34" i="122"/>
  <c r="Y46" i="122"/>
  <c r="X15" i="122"/>
  <c r="AC26" i="122"/>
  <c r="AK37" i="122"/>
  <c r="AG6" i="122"/>
  <c r="AK11" i="122"/>
  <c r="Z16" i="122"/>
  <c r="AD20" i="122"/>
  <c r="AH24" i="122"/>
  <c r="AL28" i="122"/>
  <c r="AA33" i="122"/>
  <c r="AE37" i="122"/>
  <c r="AI41" i="122"/>
  <c r="X46" i="122"/>
  <c r="Z9" i="122"/>
  <c r="AG13" i="122"/>
  <c r="AK17" i="122"/>
  <c r="Z22" i="122"/>
  <c r="AD26" i="122"/>
  <c r="AH30" i="122"/>
  <c r="AL34" i="122"/>
  <c r="AA39" i="122"/>
  <c r="AE43" i="122"/>
  <c r="AI47" i="122"/>
  <c r="X11" i="122"/>
  <c r="AB15" i="122"/>
  <c r="AF19" i="122"/>
  <c r="AJ23" i="122"/>
  <c r="Y28" i="122"/>
  <c r="AC32" i="122"/>
  <c r="AG36" i="122"/>
  <c r="AK40" i="122"/>
  <c r="Z45" i="122"/>
  <c r="AF8" i="122"/>
  <c r="AA13" i="122"/>
  <c r="AE17" i="122"/>
  <c r="AI21" i="122"/>
  <c r="X26" i="122"/>
  <c r="AB30" i="122"/>
  <c r="AF34" i="122"/>
  <c r="AJ38" i="122"/>
  <c r="Y43" i="122"/>
  <c r="AC47" i="122"/>
  <c r="AG10" i="122"/>
  <c r="AK14" i="122"/>
  <c r="Z19" i="122"/>
  <c r="AD23" i="122"/>
  <c r="AH27" i="122"/>
  <c r="AL31" i="122"/>
  <c r="AA36" i="122"/>
  <c r="AE40" i="122"/>
  <c r="AI44" i="122"/>
  <c r="AF7" i="122"/>
  <c r="AI19" i="122"/>
  <c r="X31" i="122"/>
  <c r="AC42" i="122"/>
  <c r="AL30" i="122"/>
  <c r="AJ12" i="122"/>
  <c r="Y24" i="122"/>
  <c r="AD35" i="122"/>
  <c r="AL46" i="122"/>
  <c r="AE39" i="122"/>
  <c r="AH15" i="122"/>
  <c r="AA27" i="122"/>
  <c r="AE38" i="122"/>
  <c r="AC8" i="122"/>
  <c r="AB20" i="122"/>
  <c r="AF31" i="122"/>
  <c r="AK42" i="122"/>
  <c r="AD22" i="122"/>
  <c r="AJ11" i="122"/>
  <c r="Z23" i="122"/>
  <c r="AH34" i="122"/>
  <c r="AL45" i="122"/>
  <c r="AD13" i="122"/>
  <c r="AI24" i="122"/>
  <c r="AB36" i="122"/>
  <c r="AF47" i="122"/>
  <c r="AF16" i="122"/>
  <c r="AJ27" i="122"/>
  <c r="Z39" i="122"/>
  <c r="AE7" i="122"/>
  <c r="AD12" i="122"/>
  <c r="AH16" i="122"/>
  <c r="AL20" i="122"/>
  <c r="AA25" i="122"/>
  <c r="AE29" i="122"/>
  <c r="AI33" i="122"/>
  <c r="X38" i="122"/>
  <c r="AB42" i="122"/>
  <c r="AF46" i="122"/>
  <c r="AH9" i="122"/>
  <c r="Z14" i="122"/>
  <c r="AD18" i="122"/>
  <c r="AH22" i="122"/>
  <c r="AL26" i="122"/>
  <c r="AA31" i="122"/>
  <c r="AE35" i="122"/>
  <c r="AI39" i="122"/>
  <c r="X44" i="122"/>
  <c r="AB6" i="122"/>
  <c r="AF11" i="122"/>
  <c r="AJ15" i="122"/>
  <c r="Y20" i="122"/>
  <c r="AC24" i="122"/>
  <c r="AG28" i="122"/>
  <c r="AK32" i="122"/>
  <c r="Z37" i="122"/>
  <c r="AD41" i="122"/>
  <c r="AH45" i="122"/>
  <c r="AB9" i="122"/>
  <c r="AI13" i="122"/>
  <c r="X18" i="122"/>
  <c r="AB22" i="122"/>
  <c r="AF26" i="122"/>
  <c r="AJ30" i="122"/>
  <c r="Y35" i="122"/>
  <c r="AC39" i="122"/>
  <c r="AG43" i="122"/>
  <c r="AK47" i="122"/>
  <c r="Z11" i="122"/>
  <c r="AD15" i="122"/>
  <c r="AH19" i="122"/>
  <c r="AL23" i="122"/>
  <c r="AA28" i="122"/>
  <c r="AE32" i="122"/>
  <c r="AI36" i="122"/>
  <c r="X41" i="122"/>
  <c r="AB45" i="122"/>
  <c r="AE9" i="122"/>
  <c r="X21" i="122"/>
  <c r="AF32" i="122"/>
  <c r="AJ43" i="122"/>
  <c r="AH33" i="122"/>
  <c r="Y14" i="122"/>
  <c r="AG25" i="122"/>
  <c r="AK36" i="122"/>
  <c r="AD7" i="122"/>
  <c r="X45" i="122"/>
  <c r="Z17" i="122"/>
  <c r="AE28" i="122"/>
  <c r="X40" i="122"/>
  <c r="AA10" i="122"/>
  <c r="AF21" i="122"/>
  <c r="Y33" i="122"/>
  <c r="AC44" i="122"/>
  <c r="AH26" i="122"/>
  <c r="AC13" i="122"/>
  <c r="AG24" i="122"/>
  <c r="AL35" i="122"/>
  <c r="AE47" i="122"/>
  <c r="AL14" i="122"/>
  <c r="AA26" i="122"/>
  <c r="AF37" i="122"/>
  <c r="AI40" i="122"/>
  <c r="AJ17" i="122"/>
  <c r="AC29" i="122"/>
  <c r="AG40" i="122"/>
  <c r="AB8" i="122"/>
  <c r="AL12" i="122"/>
  <c r="AA17" i="122"/>
  <c r="AE21" i="122"/>
  <c r="AI25" i="122"/>
  <c r="X30" i="122"/>
  <c r="AB34" i="122"/>
  <c r="AF38" i="122"/>
  <c r="AJ42" i="122"/>
  <c r="Y47" i="122"/>
  <c r="AD10" i="122"/>
  <c r="AH14" i="122"/>
  <c r="AL18" i="122"/>
  <c r="AA23" i="122"/>
  <c r="AE27" i="122"/>
  <c r="AI31" i="122"/>
  <c r="X36" i="122"/>
  <c r="AB40" i="122"/>
  <c r="AF44" i="122"/>
  <c r="Z7" i="122"/>
  <c r="Y12" i="122"/>
  <c r="AC16" i="122"/>
  <c r="AG20" i="122"/>
  <c r="AK24" i="122"/>
  <c r="Z29" i="122"/>
  <c r="AD33" i="122"/>
  <c r="AH37" i="122"/>
  <c r="AL41" i="122"/>
  <c r="AA46" i="122"/>
  <c r="X10" i="122"/>
  <c r="AB14" i="122"/>
  <c r="AF18" i="122"/>
  <c r="AJ22" i="122"/>
  <c r="Y27" i="122"/>
  <c r="AC31" i="122"/>
  <c r="AG35" i="122"/>
  <c r="AK39" i="122"/>
  <c r="Z44" i="122"/>
  <c r="AD6" i="122"/>
  <c r="AH11" i="122"/>
  <c r="AL15" i="122"/>
  <c r="AA20" i="122"/>
  <c r="AE24" i="122"/>
  <c r="AI28" i="122"/>
  <c r="X33" i="122"/>
  <c r="AB37" i="122"/>
  <c r="AF41" i="122"/>
  <c r="AJ45" i="122"/>
  <c r="AB25" i="122"/>
  <c r="AK10" i="122"/>
  <c r="X6" i="122"/>
  <c r="AC18" i="122"/>
  <c r="AK29" i="122"/>
  <c r="Z41" i="122"/>
  <c r="AH23" i="122"/>
  <c r="Z10" i="122"/>
  <c r="AA11" i="122"/>
  <c r="AE22" i="122"/>
  <c r="AJ33" i="122"/>
  <c r="AC45" i="122"/>
  <c r="AL37" i="122"/>
  <c r="AF15" i="122"/>
  <c r="AK26" i="122"/>
  <c r="AD38" i="122"/>
  <c r="AC12" i="122"/>
  <c r="Z6" i="122"/>
  <c r="AH18" i="122"/>
  <c r="AL29" i="122"/>
  <c r="AB41" i="122"/>
  <c r="AI11" i="122"/>
  <c r="X23" i="122"/>
  <c r="AC34" i="122"/>
  <c r="AK45" i="122"/>
  <c r="AD29" i="122"/>
  <c r="AG14" i="122"/>
  <c r="Z26" i="122"/>
  <c r="AD37" i="122"/>
  <c r="AK13" i="122"/>
  <c r="AA16" i="122"/>
  <c r="AI27" i="122"/>
  <c r="X39" i="122"/>
  <c r="AC7" i="122"/>
  <c r="AB19" i="122"/>
  <c r="AG30" i="122"/>
  <c r="Z42" i="122"/>
  <c r="X9" i="122"/>
  <c r="AE13" i="122"/>
  <c r="AI17" i="122"/>
  <c r="X22" i="122"/>
  <c r="AB26" i="122"/>
  <c r="AF30" i="122"/>
  <c r="AJ34" i="122"/>
  <c r="Y39" i="122"/>
  <c r="AC43" i="122"/>
  <c r="AG47" i="122"/>
  <c r="AL10" i="122"/>
  <c r="AA15" i="122"/>
  <c r="AE19" i="122"/>
  <c r="AI23" i="122"/>
  <c r="X28" i="122"/>
  <c r="AB32" i="122"/>
  <c r="AF36" i="122"/>
  <c r="AJ40" i="122"/>
  <c r="Y45" i="122"/>
  <c r="AH7" i="122"/>
  <c r="AG12" i="122"/>
  <c r="AK16" i="122"/>
  <c r="Z21" i="122"/>
  <c r="AD25" i="122"/>
  <c r="AH29" i="122"/>
  <c r="AL33" i="122"/>
  <c r="AA38" i="122"/>
  <c r="AE42" i="122"/>
  <c r="AI46" i="122"/>
  <c r="AF10" i="122"/>
  <c r="AJ14" i="122"/>
  <c r="Y19" i="122"/>
  <c r="AC23" i="122"/>
  <c r="AG27" i="122"/>
  <c r="AK31" i="122"/>
  <c r="Z36" i="122"/>
  <c r="AD40" i="122"/>
  <c r="AH44" i="122"/>
  <c r="AB7" i="122"/>
  <c r="AA12" i="122"/>
  <c r="AE16" i="122"/>
  <c r="AI20" i="122"/>
  <c r="X25" i="122"/>
  <c r="AB29" i="122"/>
  <c r="AF33" i="122"/>
  <c r="AJ37" i="122"/>
  <c r="Y42" i="122"/>
  <c r="AC46" i="122"/>
  <c r="AE12" i="122"/>
  <c r="X24" i="122"/>
  <c r="AB35" i="122"/>
  <c r="AG46" i="122"/>
  <c r="AE46" i="122"/>
  <c r="Y17" i="122"/>
  <c r="AC28" i="122"/>
  <c r="AH39" i="122"/>
  <c r="Z18" i="122"/>
  <c r="AA8" i="122"/>
  <c r="AL19" i="122"/>
  <c r="AE31" i="122"/>
  <c r="AI42" i="122"/>
  <c r="X13" i="122"/>
  <c r="AF24" i="122"/>
  <c r="AJ35" i="122"/>
  <c r="Z47" i="122"/>
  <c r="AA35" i="122"/>
  <c r="Y16" i="122"/>
  <c r="AD27" i="122"/>
  <c r="AL38" i="122"/>
  <c r="AI43" i="122"/>
  <c r="AH17" i="122"/>
  <c r="X29" i="122"/>
  <c r="AF40" i="122"/>
  <c r="Y9" i="122"/>
  <c r="AJ20" i="122"/>
  <c r="Y32" i="122"/>
  <c r="AD43" i="122"/>
  <c r="AF9" i="122"/>
  <c r="X14" i="122"/>
  <c r="AB18" i="122"/>
  <c r="AF22" i="122"/>
  <c r="AJ26" i="122"/>
  <c r="Y31" i="122"/>
  <c r="AC35" i="122"/>
  <c r="AG39" i="122"/>
  <c r="AK43" i="122"/>
  <c r="AA6" i="122"/>
  <c r="AE11" i="122"/>
  <c r="AI15" i="122"/>
  <c r="X20" i="122"/>
  <c r="AB24" i="122"/>
  <c r="AF28" i="122"/>
  <c r="AJ32" i="122"/>
  <c r="Y37" i="122"/>
  <c r="AC41" i="122"/>
  <c r="AG45" i="122"/>
  <c r="AE8" i="122"/>
  <c r="Z13" i="122"/>
  <c r="AD17" i="122"/>
  <c r="AH21" i="122"/>
  <c r="AL25" i="122"/>
  <c r="AA30" i="122"/>
  <c r="AE34" i="122"/>
  <c r="AI38" i="122"/>
  <c r="X43" i="122"/>
  <c r="AB47" i="122"/>
  <c r="Y11" i="122"/>
  <c r="AC15" i="122"/>
  <c r="AG19" i="122"/>
  <c r="AK23" i="122"/>
  <c r="Z28" i="122"/>
  <c r="AD32" i="122"/>
  <c r="AH36" i="122"/>
  <c r="AL40" i="122"/>
  <c r="AA45" i="122"/>
  <c r="Y8" i="122"/>
  <c r="AI12" i="122"/>
  <c r="X17" i="122"/>
  <c r="AB21" i="122"/>
  <c r="AF25" i="122"/>
  <c r="AJ29" i="122"/>
  <c r="Y34" i="122"/>
  <c r="AC38" i="122"/>
  <c r="AG42" i="122"/>
  <c r="AK46" i="122"/>
  <c r="AL13" i="122"/>
  <c r="AD21" i="122"/>
  <c r="AE15" i="122"/>
  <c r="AI26" i="122"/>
  <c r="Y38" i="122"/>
  <c r="AG16" i="122"/>
  <c r="Z8" i="122"/>
  <c r="AJ19" i="122"/>
  <c r="Z31" i="122"/>
  <c r="AH42" i="122"/>
  <c r="AL27" i="122"/>
  <c r="AD11" i="122"/>
  <c r="AL22" i="122"/>
  <c r="AA34" i="122"/>
  <c r="AF45" i="122"/>
  <c r="X16" i="122"/>
  <c r="AB27" i="122"/>
  <c r="AG38" i="122"/>
  <c r="AD9" i="122"/>
  <c r="AF6" i="122"/>
  <c r="AK18" i="122"/>
  <c r="AD30" i="122"/>
  <c r="AH41" i="122"/>
  <c r="AI8" i="122"/>
  <c r="AE20" i="122"/>
  <c r="X32" i="122"/>
  <c r="AB43" i="122"/>
  <c r="AB12" i="122"/>
  <c r="AF23" i="122"/>
  <c r="AK34" i="122"/>
  <c r="AD46" i="122"/>
  <c r="AJ10" i="122"/>
  <c r="Y15" i="122"/>
  <c r="AC19" i="122"/>
  <c r="AG23" i="122"/>
  <c r="AK27" i="122"/>
  <c r="Z32" i="122"/>
  <c r="AD36" i="122"/>
  <c r="AH40" i="122"/>
  <c r="AL44" i="122"/>
  <c r="AG7" i="122"/>
  <c r="AF12" i="122"/>
  <c r="AJ16" i="122"/>
  <c r="Y21" i="122"/>
  <c r="AC25" i="122"/>
  <c r="AG29" i="122"/>
  <c r="AK33" i="122"/>
  <c r="Z38" i="122"/>
  <c r="AD42" i="122"/>
  <c r="AH46" i="122"/>
  <c r="AI9" i="122"/>
  <c r="AA14" i="122"/>
  <c r="AE18" i="122"/>
  <c r="AI22" i="122"/>
  <c r="X27" i="122"/>
  <c r="AB31" i="122"/>
  <c r="AF35" i="122"/>
  <c r="AJ39" i="122"/>
  <c r="Y44" i="122"/>
  <c r="AA7" i="122"/>
  <c r="Z12" i="122"/>
  <c r="AD16" i="122"/>
  <c r="AH20" i="122"/>
  <c r="AL24" i="122"/>
  <c r="AA29" i="122"/>
  <c r="AE33" i="122"/>
  <c r="AI37" i="122"/>
  <c r="X42" i="122"/>
  <c r="AB46" i="122"/>
  <c r="AC9" i="122"/>
  <c r="AJ13" i="122"/>
  <c r="Y18" i="122"/>
  <c r="AC22" i="122"/>
  <c r="AG26" i="122"/>
  <c r="AK30" i="122"/>
  <c r="Z35" i="122"/>
  <c r="AD39" i="122"/>
  <c r="AH43" i="122"/>
  <c r="AJ36" i="122"/>
  <c r="AG17" i="122"/>
  <c r="Y22" i="122"/>
  <c r="AG31" i="122"/>
  <c r="AJ24" i="122"/>
  <c r="AL17" i="122"/>
  <c r="AG11" i="122"/>
  <c r="AI45" i="122"/>
  <c r="AK38" i="122"/>
  <c r="AA9" i="122"/>
  <c r="AI32" i="122"/>
  <c r="AK28" i="122"/>
  <c r="AG33" i="122"/>
  <c r="AK35" i="122"/>
  <c r="Y29" i="122"/>
  <c r="AA22" i="122"/>
  <c r="AK15" i="122"/>
  <c r="AG8" i="122"/>
  <c r="Z43" i="122"/>
  <c r="AF43" i="122"/>
  <c r="AB44" i="122"/>
  <c r="AA40" i="122"/>
  <c r="AK44" i="122"/>
  <c r="Z40" i="122"/>
  <c r="AC33" i="122"/>
  <c r="AE26" i="122"/>
  <c r="Z20" i="122"/>
  <c r="AB13" i="122"/>
  <c r="AD47" i="122"/>
  <c r="Y23" i="122"/>
  <c r="AE14" i="122"/>
  <c r="X7" i="122"/>
  <c r="AB10" i="122"/>
  <c r="AD44" i="122"/>
  <c r="AG37" i="122"/>
  <c r="AI30" i="122"/>
  <c r="AD24" i="122"/>
  <c r="AF17" i="122"/>
  <c r="AB16" i="122"/>
  <c r="AJ25" i="122"/>
  <c r="AA19" i="122"/>
  <c r="AF14" i="122"/>
  <c r="Y7" i="122"/>
  <c r="AK41" i="122"/>
  <c r="X35" i="122"/>
  <c r="AH28" i="122"/>
  <c r="AJ21" i="122"/>
  <c r="AJ41" i="122"/>
  <c r="AC30" i="122"/>
  <c r="AC37" i="122"/>
  <c r="AE30" i="122"/>
  <c r="AJ18" i="122"/>
  <c r="X12" i="122"/>
  <c r="Z46" i="122"/>
  <c r="AB39" i="122"/>
  <c r="AL32" i="122"/>
  <c r="Y26" i="122"/>
  <c r="AA37" i="122"/>
  <c r="AA42" i="122"/>
  <c r="AI10" i="122"/>
  <c r="AC27" i="122"/>
  <c r="AF20" i="122"/>
  <c r="AH13" i="122"/>
  <c r="AC6" i="122"/>
  <c r="AE41" i="122"/>
  <c r="AG34" i="122"/>
  <c r="AJ47" i="122"/>
  <c r="AL43" i="123"/>
  <c r="AF37" i="123"/>
  <c r="AF32" i="123"/>
  <c r="X29" i="123"/>
  <c r="AI27" i="123"/>
  <c r="AA26" i="123"/>
  <c r="AI24" i="123"/>
  <c r="AE23" i="123"/>
  <c r="AL21" i="123"/>
  <c r="AE20" i="123"/>
  <c r="AA19" i="123"/>
  <c r="AH17" i="123"/>
  <c r="AA16" i="123"/>
  <c r="AL14" i="123"/>
  <c r="AD13" i="123"/>
  <c r="AL11" i="123"/>
  <c r="AH10" i="123"/>
  <c r="AI8" i="123"/>
  <c r="X7" i="123"/>
  <c r="AH42" i="123"/>
  <c r="AJ36" i="123"/>
  <c r="AG30" i="123"/>
  <c r="AJ28" i="123"/>
  <c r="AB27" i="123"/>
  <c r="AF24" i="123"/>
  <c r="X23" i="123"/>
  <c r="AB20" i="123"/>
  <c r="AB17" i="123"/>
  <c r="AE14" i="123"/>
  <c r="AI11" i="123"/>
  <c r="AC8" i="123"/>
  <c r="AJ20" i="123"/>
  <c r="AG46" i="123"/>
  <c r="AJ43" i="123"/>
  <c r="AK36" i="123"/>
  <c r="Z31" i="123"/>
  <c r="AK28" i="123"/>
  <c r="AD27" i="123"/>
  <c r="Z26" i="123"/>
  <c r="AG24" i="123"/>
  <c r="Z23" i="123"/>
  <c r="AK21" i="123"/>
  <c r="AC20" i="123"/>
  <c r="AK18" i="123"/>
  <c r="AG17" i="123"/>
  <c r="Y16" i="123"/>
  <c r="AG14" i="123"/>
  <c r="AC13" i="123"/>
  <c r="AJ11" i="123"/>
  <c r="AC10" i="123"/>
  <c r="AH8" i="123"/>
  <c r="AF6" i="123"/>
  <c r="AJ25" i="123"/>
  <c r="AF21" i="123"/>
  <c r="AI18" i="123"/>
  <c r="X16" i="123"/>
  <c r="X13" i="123"/>
  <c r="AA10" i="123"/>
  <c r="AE6" i="123"/>
  <c r="AF23" i="123"/>
  <c r="AE46" i="123"/>
  <c r="Z41" i="123"/>
  <c r="AB36" i="123"/>
  <c r="AE30" i="123"/>
  <c r="AE28" i="123"/>
  <c r="AA27" i="123"/>
  <c r="AH25" i="123"/>
  <c r="AA24" i="123"/>
  <c r="AL22" i="123"/>
  <c r="AD21" i="123"/>
  <c r="AL19" i="123"/>
  <c r="AH18" i="123"/>
  <c r="Z17" i="123"/>
  <c r="AH15" i="123"/>
  <c r="AD14" i="123"/>
  <c r="AK12" i="123"/>
  <c r="AD11" i="123"/>
  <c r="Z10" i="123"/>
  <c r="AA8" i="123"/>
  <c r="Z6" i="123"/>
  <c r="AB33" i="123"/>
  <c r="AK29" i="123"/>
  <c r="AL27" i="123"/>
  <c r="AH26" i="123"/>
  <c r="Z25" i="123"/>
  <c r="AH23" i="123"/>
  <c r="AD19" i="123"/>
  <c r="Z18" i="123"/>
  <c r="AG16" i="123"/>
  <c r="AC12" i="123"/>
  <c r="AD9" i="123"/>
  <c r="AJ44" i="123"/>
  <c r="AC29" i="123"/>
  <c r="AJ27" i="123"/>
  <c r="Y22" i="123"/>
  <c r="AB19" i="123"/>
  <c r="X15" i="123"/>
  <c r="AI10" i="123"/>
  <c r="AC7" i="123"/>
  <c r="Y41" i="123"/>
  <c r="AB35" i="123"/>
  <c r="AD30" i="123"/>
  <c r="AC28" i="123"/>
  <c r="AK26" i="123"/>
  <c r="AG25" i="123"/>
  <c r="Y24" i="123"/>
  <c r="AG22" i="123"/>
  <c r="AC21" i="123"/>
  <c r="AJ19" i="123"/>
  <c r="AC18" i="123"/>
  <c r="Y17" i="123"/>
  <c r="AF15" i="123"/>
  <c r="Y14" i="123"/>
  <c r="AJ12" i="123"/>
  <c r="AB11" i="123"/>
  <c r="AG9" i="123"/>
  <c r="Z8" i="123"/>
  <c r="X6" i="123"/>
  <c r="AH39" i="123"/>
  <c r="AD22" i="123"/>
  <c r="Z15" i="123"/>
  <c r="AD7" i="123"/>
  <c r="X39" i="123"/>
  <c r="AC26" i="123"/>
  <c r="AF16" i="123"/>
  <c r="AF13" i="123"/>
  <c r="Y9" i="123"/>
  <c r="AL46" i="123"/>
  <c r="AF40" i="123"/>
  <c r="AJ33" i="123"/>
  <c r="Y30" i="123"/>
  <c r="AB28" i="123"/>
  <c r="AI26" i="123"/>
  <c r="AB25" i="123"/>
  <c r="X24" i="123"/>
  <c r="AE22" i="123"/>
  <c r="X21" i="123"/>
  <c r="AI19" i="123"/>
  <c r="AA18" i="123"/>
  <c r="AI16" i="123"/>
  <c r="AE15" i="123"/>
  <c r="AL13" i="123"/>
  <c r="AE12" i="123"/>
  <c r="AA11" i="123"/>
  <c r="AE9" i="123"/>
  <c r="AF7" i="123"/>
  <c r="AL47" i="123"/>
  <c r="AC45" i="123"/>
  <c r="AK20" i="123"/>
  <c r="AK13" i="123"/>
  <c r="AK10" i="123"/>
  <c r="AG32" i="123"/>
  <c r="Y25" i="123"/>
  <c r="AJ17" i="123"/>
  <c r="AB12" i="123"/>
  <c r="AL29" i="123"/>
  <c r="Y38" i="123"/>
  <c r="AE31" i="123"/>
  <c r="AI42" i="123"/>
  <c r="AC37" i="123"/>
  <c r="AH31" i="123"/>
  <c r="AA43" i="123"/>
  <c r="AK34" i="123"/>
  <c r="AD46" i="123"/>
  <c r="AI40" i="123"/>
  <c r="X9" i="123"/>
  <c r="AE13" i="123"/>
  <c r="AI17" i="123"/>
  <c r="X22" i="123"/>
  <c r="AB26" i="123"/>
  <c r="AF30" i="123"/>
  <c r="AJ34" i="123"/>
  <c r="Y39" i="123"/>
  <c r="AC43" i="123"/>
  <c r="AG47" i="123"/>
  <c r="AL10" i="123"/>
  <c r="AA15" i="123"/>
  <c r="AE19" i="123"/>
  <c r="AI23" i="123"/>
  <c r="X28" i="123"/>
  <c r="AB32" i="123"/>
  <c r="AF36" i="123"/>
  <c r="AJ40" i="123"/>
  <c r="Y45" i="123"/>
  <c r="AH7" i="123"/>
  <c r="AG12" i="123"/>
  <c r="AK16" i="123"/>
  <c r="Z21" i="123"/>
  <c r="AD25" i="123"/>
  <c r="AH29" i="123"/>
  <c r="AL33" i="123"/>
  <c r="AA38" i="123"/>
  <c r="AE42" i="123"/>
  <c r="AI46" i="123"/>
  <c r="X10" i="123"/>
  <c r="AB14" i="123"/>
  <c r="AF18" i="123"/>
  <c r="AJ22" i="123"/>
  <c r="Y27" i="123"/>
  <c r="AC31" i="123"/>
  <c r="AG35" i="123"/>
  <c r="AK39" i="123"/>
  <c r="Z44" i="123"/>
  <c r="AD6" i="123"/>
  <c r="AH11" i="123"/>
  <c r="AL15" i="123"/>
  <c r="AA20" i="123"/>
  <c r="AE24" i="123"/>
  <c r="AI28" i="123"/>
  <c r="X33" i="123"/>
  <c r="AB37" i="123"/>
  <c r="AF41" i="123"/>
  <c r="AJ45" i="123"/>
  <c r="AD45" i="123"/>
  <c r="AK37" i="123"/>
  <c r="AI43" i="123"/>
  <c r="AJ18" i="123"/>
  <c r="AC27" i="123"/>
  <c r="Z40" i="123"/>
  <c r="X12" i="123"/>
  <c r="AJ24" i="123"/>
  <c r="AG37" i="123"/>
  <c r="AA9" i="123"/>
  <c r="AL17" i="123"/>
  <c r="X35" i="123"/>
  <c r="AJ47" i="123"/>
  <c r="AG19" i="123"/>
  <c r="AD32" i="123"/>
  <c r="AA45" i="123"/>
  <c r="X32" i="123"/>
  <c r="AJ41" i="123"/>
  <c r="AI32" i="123"/>
  <c r="AB44" i="123"/>
  <c r="AG38" i="123"/>
  <c r="Z33" i="123"/>
  <c r="AE44" i="123"/>
  <c r="AC36" i="123"/>
  <c r="AH47" i="123"/>
  <c r="AA42" i="123"/>
  <c r="AF9" i="123"/>
  <c r="X14" i="123"/>
  <c r="AB18" i="123"/>
  <c r="AF22" i="123"/>
  <c r="AJ26" i="123"/>
  <c r="Y31" i="123"/>
  <c r="AC35" i="123"/>
  <c r="AG39" i="123"/>
  <c r="AK43" i="123"/>
  <c r="AA6" i="123"/>
  <c r="AE11" i="123"/>
  <c r="AI15" i="123"/>
  <c r="X20" i="123"/>
  <c r="AB24" i="123"/>
  <c r="AF28" i="123"/>
  <c r="AJ32" i="123"/>
  <c r="Y37" i="123"/>
  <c r="AC41" i="123"/>
  <c r="AG45" i="123"/>
  <c r="AE8" i="123"/>
  <c r="Z13" i="123"/>
  <c r="AD17" i="123"/>
  <c r="AH21" i="123"/>
  <c r="AL25" i="123"/>
  <c r="AA30" i="123"/>
  <c r="AE34" i="123"/>
  <c r="AI38" i="123"/>
  <c r="X43" i="123"/>
  <c r="AB47" i="123"/>
  <c r="AF10" i="123"/>
  <c r="AJ14" i="123"/>
  <c r="Y19" i="123"/>
  <c r="AC23" i="123"/>
  <c r="AG27" i="123"/>
  <c r="AK31" i="123"/>
  <c r="Z36" i="123"/>
  <c r="AD40" i="123"/>
  <c r="AH44" i="123"/>
  <c r="AB7" i="123"/>
  <c r="AA12" i="123"/>
  <c r="AE16" i="123"/>
  <c r="AI20" i="123"/>
  <c r="X25" i="123"/>
  <c r="AB29" i="123"/>
  <c r="AF33" i="123"/>
  <c r="AJ37" i="123"/>
  <c r="Y42" i="123"/>
  <c r="AC46" i="123"/>
  <c r="AD35" i="123"/>
  <c r="AA32" i="123"/>
  <c r="AB10" i="123"/>
  <c r="AF14" i="123"/>
  <c r="Y23" i="123"/>
  <c r="AG31" i="123"/>
  <c r="AK35" i="123"/>
  <c r="AD44" i="123"/>
  <c r="Y7" i="123"/>
  <c r="AB16" i="123"/>
  <c r="AF20" i="123"/>
  <c r="Y29" i="123"/>
  <c r="AC33" i="123"/>
  <c r="AK41" i="123"/>
  <c r="Z46" i="123"/>
  <c r="AH13" i="123"/>
  <c r="AA22" i="123"/>
  <c r="AE26" i="123"/>
  <c r="AI30" i="123"/>
  <c r="AB39" i="123"/>
  <c r="AF43" i="123"/>
  <c r="Y11" i="123"/>
  <c r="AC15" i="123"/>
  <c r="AK23" i="123"/>
  <c r="Z28" i="123"/>
  <c r="AH36" i="123"/>
  <c r="AL40" i="123"/>
  <c r="AF39" i="123"/>
  <c r="AF29" i="123"/>
  <c r="AI35" i="123"/>
  <c r="X47" i="123"/>
  <c r="AG41" i="123"/>
  <c r="AL35" i="123"/>
  <c r="AE47" i="123"/>
  <c r="Z39" i="123"/>
  <c r="AH33" i="123"/>
  <c r="X45" i="123"/>
  <c r="AJ10" i="123"/>
  <c r="Y15" i="123"/>
  <c r="AC19" i="123"/>
  <c r="AG23" i="123"/>
  <c r="AK27" i="123"/>
  <c r="Z32" i="123"/>
  <c r="AD36" i="123"/>
  <c r="AH40" i="123"/>
  <c r="AL44" i="123"/>
  <c r="AG7" i="123"/>
  <c r="AF12" i="123"/>
  <c r="AJ16" i="123"/>
  <c r="Y21" i="123"/>
  <c r="AC25" i="123"/>
  <c r="AG29" i="123"/>
  <c r="AK33" i="123"/>
  <c r="Z38" i="123"/>
  <c r="AD42" i="123"/>
  <c r="AH46" i="123"/>
  <c r="AI9" i="123"/>
  <c r="AA14" i="123"/>
  <c r="AE18" i="123"/>
  <c r="AI22" i="123"/>
  <c r="X27" i="123"/>
  <c r="AB31" i="123"/>
  <c r="AF35" i="123"/>
  <c r="AJ39" i="123"/>
  <c r="Y44" i="123"/>
  <c r="AC6" i="123"/>
  <c r="AG11" i="123"/>
  <c r="AK15" i="123"/>
  <c r="Z20" i="123"/>
  <c r="AD24" i="123"/>
  <c r="AH28" i="123"/>
  <c r="AL32" i="123"/>
  <c r="AA37" i="123"/>
  <c r="AE41" i="123"/>
  <c r="AI45" i="123"/>
  <c r="AG8" i="123"/>
  <c r="AB13" i="123"/>
  <c r="AF17" i="123"/>
  <c r="AJ21" i="123"/>
  <c r="Y26" i="123"/>
  <c r="AC30" i="123"/>
  <c r="AG34" i="123"/>
  <c r="AK38" i="123"/>
  <c r="Z43" i="123"/>
  <c r="AD47" i="123"/>
  <c r="AB43" i="123"/>
  <c r="X31" i="123"/>
  <c r="X37" i="123"/>
  <c r="AF31" i="123"/>
  <c r="AK42" i="123"/>
  <c r="AD37" i="123"/>
  <c r="Y46" i="123"/>
  <c r="AG40" i="123"/>
  <c r="AA35" i="123"/>
  <c r="Y6" i="123"/>
  <c r="AC11" i="123"/>
  <c r="AG15" i="123"/>
  <c r="AK19" i="123"/>
  <c r="Z24" i="123"/>
  <c r="AD28" i="123"/>
  <c r="AH32" i="123"/>
  <c r="AL36" i="123"/>
  <c r="AA41" i="123"/>
  <c r="AE45" i="123"/>
  <c r="AD8" i="123"/>
  <c r="Y13" i="123"/>
  <c r="AC17" i="123"/>
  <c r="AG21" i="123"/>
  <c r="AK25" i="123"/>
  <c r="Z30" i="123"/>
  <c r="AD34" i="123"/>
  <c r="AH38" i="123"/>
  <c r="AL42" i="123"/>
  <c r="AA47" i="123"/>
  <c r="AE10" i="123"/>
  <c r="AI14" i="123"/>
  <c r="X19" i="123"/>
  <c r="AB23" i="123"/>
  <c r="AF27" i="123"/>
  <c r="AJ31" i="123"/>
  <c r="Y36" i="123"/>
  <c r="AC40" i="123"/>
  <c r="AG44" i="123"/>
  <c r="AA7" i="123"/>
  <c r="Z12" i="123"/>
  <c r="AD16" i="123"/>
  <c r="AH20" i="123"/>
  <c r="AL24" i="123"/>
  <c r="AA29" i="123"/>
  <c r="AE33" i="123"/>
  <c r="AI37" i="123"/>
  <c r="X42" i="123"/>
  <c r="AB46" i="123"/>
  <c r="AC9" i="123"/>
  <c r="AJ13" i="123"/>
  <c r="Y18" i="123"/>
  <c r="AC22" i="123"/>
  <c r="AG26" i="123"/>
  <c r="AK30" i="123"/>
  <c r="Z35" i="123"/>
  <c r="AD39" i="123"/>
  <c r="AH43" i="123"/>
  <c r="AD29" i="123"/>
  <c r="AI34" i="123"/>
  <c r="AE38" i="123"/>
  <c r="Y33" i="123"/>
  <c r="AC44" i="123"/>
  <c r="AL38" i="123"/>
  <c r="AF47" i="123"/>
  <c r="Z42" i="123"/>
  <c r="AE36" i="123"/>
  <c r="AG6" i="123"/>
  <c r="AK11" i="123"/>
  <c r="Z16" i="123"/>
  <c r="AD20" i="123"/>
  <c r="AH24" i="123"/>
  <c r="AL28" i="123"/>
  <c r="AA33" i="123"/>
  <c r="AE37" i="123"/>
  <c r="AI41" i="123"/>
  <c r="X46" i="123"/>
  <c r="Z9" i="123"/>
  <c r="AG13" i="123"/>
  <c r="AK17" i="123"/>
  <c r="Z22" i="123"/>
  <c r="AD26" i="123"/>
  <c r="AH30" i="123"/>
  <c r="AL34" i="123"/>
  <c r="AA39" i="123"/>
  <c r="AE43" i="123"/>
  <c r="AI47" i="123"/>
  <c r="X11" i="123"/>
  <c r="AB15" i="123"/>
  <c r="AF19" i="123"/>
  <c r="AJ23" i="123"/>
  <c r="Y28" i="123"/>
  <c r="AC32" i="123"/>
  <c r="AG36" i="123"/>
  <c r="AK40" i="123"/>
  <c r="Z45" i="123"/>
  <c r="X8" i="123"/>
  <c r="AH12" i="123"/>
  <c r="AL16" i="123"/>
  <c r="AA21" i="123"/>
  <c r="AE25" i="123"/>
  <c r="AI29" i="123"/>
  <c r="X34" i="123"/>
  <c r="AB38" i="123"/>
  <c r="AF42" i="123"/>
  <c r="AJ46" i="123"/>
  <c r="Y10" i="123"/>
  <c r="AC14" i="123"/>
  <c r="AG18" i="123"/>
  <c r="AK22" i="123"/>
  <c r="Z27" i="123"/>
  <c r="AD31" i="123"/>
  <c r="AH35" i="123"/>
  <c r="AL39" i="123"/>
  <c r="AA44" i="123"/>
  <c r="AL30" i="123"/>
  <c r="AD38" i="123"/>
  <c r="X40" i="123"/>
  <c r="AC34" i="123"/>
  <c r="AK45" i="123"/>
  <c r="AA40" i="123"/>
  <c r="Y32" i="123"/>
  <c r="AD43" i="123"/>
  <c r="AL37" i="123"/>
  <c r="AE7" i="123"/>
  <c r="AD12" i="123"/>
  <c r="AH16" i="123"/>
  <c r="AL20" i="123"/>
  <c r="AA25" i="123"/>
  <c r="AE29" i="123"/>
  <c r="AI33" i="123"/>
  <c r="X38" i="123"/>
  <c r="AB42" i="123"/>
  <c r="AF46" i="123"/>
  <c r="AH9" i="123"/>
  <c r="Z14" i="123"/>
  <c r="AD18" i="123"/>
  <c r="AH22" i="123"/>
  <c r="AL26" i="123"/>
  <c r="AA31" i="123"/>
  <c r="AE35" i="123"/>
  <c r="AI39" i="123"/>
  <c r="X44" i="123"/>
  <c r="AB6" i="123"/>
  <c r="AF11" i="123"/>
  <c r="AJ15" i="123"/>
  <c r="Y20" i="123"/>
  <c r="AC24" i="123"/>
  <c r="AG28" i="123"/>
  <c r="AK32" i="123"/>
  <c r="Z37" i="123"/>
  <c r="AD41" i="123"/>
  <c r="AH45" i="123"/>
  <c r="AF8" i="123"/>
  <c r="AA13" i="123"/>
  <c r="AE17" i="123"/>
  <c r="AI21" i="123"/>
  <c r="X26" i="123"/>
  <c r="AB30" i="123"/>
  <c r="AF34" i="123"/>
  <c r="AJ38" i="123"/>
  <c r="Y43" i="123"/>
  <c r="AC47" i="123"/>
  <c r="AG10" i="123"/>
  <c r="AK14" i="123"/>
  <c r="Z19" i="123"/>
  <c r="AD23" i="123"/>
  <c r="AH27" i="123"/>
  <c r="AL31" i="123"/>
  <c r="AA36" i="123"/>
  <c r="AE40" i="123"/>
  <c r="AI44" i="123"/>
  <c r="Z34" i="123"/>
  <c r="AC42" i="123"/>
  <c r="AB41" i="123"/>
  <c r="AJ35" i="123"/>
  <c r="Z47" i="123"/>
  <c r="AH41" i="123"/>
  <c r="AG33" i="123"/>
  <c r="AK44" i="123"/>
  <c r="AE39" i="123"/>
  <c r="AB8" i="123"/>
  <c r="AL12" i="123"/>
  <c r="AA17" i="123"/>
  <c r="AE21" i="123"/>
  <c r="AI25" i="123"/>
  <c r="X30" i="123"/>
  <c r="AB34" i="123"/>
  <c r="AF38" i="123"/>
  <c r="AJ42" i="123"/>
  <c r="Y47" i="123"/>
  <c r="AD10" i="123"/>
  <c r="AH14" i="123"/>
  <c r="AL18" i="123"/>
  <c r="AA23" i="123"/>
  <c r="AE27" i="123"/>
  <c r="AI31" i="123"/>
  <c r="X36" i="123"/>
  <c r="AB40" i="123"/>
  <c r="AF44" i="123"/>
  <c r="Z7" i="123"/>
  <c r="Y12" i="123"/>
  <c r="AC16" i="123"/>
  <c r="AG20" i="123"/>
  <c r="AK24" i="123"/>
  <c r="Z29" i="123"/>
  <c r="AD33" i="123"/>
  <c r="AH37" i="123"/>
  <c r="AL41" i="123"/>
  <c r="AA46" i="123"/>
  <c r="AB9" i="123"/>
  <c r="AI13" i="123"/>
  <c r="X18" i="123"/>
  <c r="AB22" i="123"/>
  <c r="AF26" i="123"/>
  <c r="AJ30" i="123"/>
  <c r="Y35" i="123"/>
  <c r="AC39" i="123"/>
  <c r="AG43" i="123"/>
  <c r="AK47" i="123"/>
  <c r="Z11" i="123"/>
  <c r="AD15" i="123"/>
  <c r="AH19" i="123"/>
  <c r="AL23" i="123"/>
  <c r="AA28" i="123"/>
  <c r="AE32" i="123"/>
  <c r="AI36" i="123"/>
  <c r="X41" i="123"/>
  <c r="AB45" i="123"/>
  <c r="AA34" i="123"/>
  <c r="AB21" i="123"/>
  <c r="AF45" i="123"/>
  <c r="AF25" i="123"/>
  <c r="Y40" i="123"/>
  <c r="AJ29" i="123"/>
  <c r="AH34" i="123"/>
  <c r="Y34" i="123"/>
  <c r="AI12" i="123"/>
  <c r="AL45" i="123"/>
  <c r="AC38" i="123"/>
  <c r="AK46" i="123"/>
  <c r="Y8" i="123"/>
  <c r="AG42" i="123"/>
  <c r="X17" i="123"/>
  <c r="V2" i="99"/>
  <c r="AI5" i="99"/>
  <c r="AB5" i="99"/>
  <c r="AA5" i="99"/>
  <c r="Y5" i="99"/>
  <c r="AH5" i="99"/>
  <c r="AE5" i="99"/>
  <c r="X5" i="99"/>
  <c r="Z5" i="99"/>
  <c r="W5" i="99"/>
  <c r="V5" i="99"/>
  <c r="S5" i="99" s="1"/>
  <c r="AG5" i="99"/>
  <c r="AJ5" i="99"/>
  <c r="AF5" i="99"/>
  <c r="AD5" i="99"/>
  <c r="AC5" i="99"/>
  <c r="V2" i="102"/>
  <c r="AA5" i="102"/>
  <c r="Y5" i="102"/>
  <c r="W5" i="102"/>
  <c r="AJ5" i="102"/>
  <c r="AH5" i="102"/>
  <c r="AF5" i="102"/>
  <c r="AD5" i="102"/>
  <c r="AI5" i="102"/>
  <c r="AE5" i="102"/>
  <c r="Z5" i="102"/>
  <c r="V5" i="102"/>
  <c r="S5" i="102" s="1"/>
  <c r="AC5" i="102"/>
  <c r="X5" i="102"/>
  <c r="AG5" i="102"/>
  <c r="AB5" i="102"/>
  <c r="V2" i="100"/>
  <c r="AJ5" i="100"/>
  <c r="AC5" i="100"/>
  <c r="AB5" i="100"/>
  <c r="Z5" i="100"/>
  <c r="AH5" i="100"/>
  <c r="AI5" i="100"/>
  <c r="AD5" i="100"/>
  <c r="V5" i="100"/>
  <c r="S5" i="100" s="1"/>
  <c r="AG5" i="100"/>
  <c r="AF5" i="100"/>
  <c r="Y5" i="100"/>
  <c r="W5" i="100"/>
  <c r="X5" i="100"/>
  <c r="AE5" i="100"/>
  <c r="AA5" i="100"/>
  <c r="V2" i="105"/>
  <c r="AA5" i="105"/>
  <c r="AB5" i="105"/>
  <c r="AG5" i="105"/>
  <c r="AD5" i="105"/>
  <c r="AI5" i="105"/>
  <c r="Y5" i="105"/>
  <c r="AH5" i="105"/>
  <c r="Z5" i="105"/>
  <c r="AE5" i="105"/>
  <c r="AJ5" i="105"/>
  <c r="AF5" i="105"/>
  <c r="V5" i="105"/>
  <c r="S5" i="105" s="1"/>
  <c r="X5" i="105"/>
  <c r="AC5" i="105"/>
  <c r="W5" i="105"/>
  <c r="V2" i="104"/>
  <c r="AJ5" i="104"/>
  <c r="AI5" i="104"/>
  <c r="Z5" i="104"/>
  <c r="W5" i="104"/>
  <c r="Y5" i="104"/>
  <c r="AF5" i="104"/>
  <c r="AB5" i="104"/>
  <c r="X5" i="104"/>
  <c r="AG5" i="104"/>
  <c r="V5" i="104"/>
  <c r="S5" i="104" s="1"/>
  <c r="AC5" i="104"/>
  <c r="AE5" i="104"/>
  <c r="AH5" i="104"/>
  <c r="AA5" i="104"/>
  <c r="AD5" i="104"/>
  <c r="V2" i="106"/>
  <c r="AE5" i="106"/>
  <c r="Z5" i="106"/>
  <c r="AA5" i="106"/>
  <c r="AD5" i="106"/>
  <c r="AJ5" i="106"/>
  <c r="V5" i="106"/>
  <c r="S5" i="106" s="1"/>
  <c r="AB5" i="106"/>
  <c r="AG5" i="106"/>
  <c r="AF5" i="106"/>
  <c r="AH5" i="106"/>
  <c r="AI5" i="106"/>
  <c r="W5" i="106"/>
  <c r="X5" i="106"/>
  <c r="AC5" i="106"/>
  <c r="Y5" i="106"/>
  <c r="X5" i="120" l="1"/>
  <c r="Y4" i="120" s="1"/>
  <c r="X5" i="122"/>
  <c r="Y4" i="122" s="1"/>
  <c r="X5" i="123"/>
  <c r="Y4" i="123" s="1"/>
  <c r="AA6" i="106"/>
  <c r="AB6" i="106"/>
  <c r="X6" i="106"/>
  <c r="Y6" i="106"/>
  <c r="W6" i="106"/>
  <c r="AH6" i="106"/>
  <c r="V6" i="106"/>
  <c r="S6" i="106" s="1"/>
  <c r="AI6" i="106"/>
  <c r="AG6" i="106"/>
  <c r="AF6" i="106"/>
  <c r="AE6" i="106"/>
  <c r="AD6" i="106"/>
  <c r="Z6" i="106"/>
  <c r="AJ6" i="106"/>
  <c r="AC6" i="106"/>
  <c r="Z6" i="104"/>
  <c r="W6" i="104"/>
  <c r="AG6" i="104"/>
  <c r="Y6" i="104"/>
  <c r="AB6" i="104"/>
  <c r="AD6" i="104"/>
  <c r="AE6" i="104"/>
  <c r="V6" i="104"/>
  <c r="S6" i="104" s="1"/>
  <c r="AI6" i="104"/>
  <c r="AH6" i="104"/>
  <c r="AF6" i="104"/>
  <c r="X6" i="104"/>
  <c r="AJ6" i="104"/>
  <c r="AC6" i="104"/>
  <c r="AA6" i="104"/>
  <c r="AB6" i="105"/>
  <c r="AG6" i="105"/>
  <c r="AD6" i="105"/>
  <c r="Z6" i="105"/>
  <c r="X6" i="105"/>
  <c r="AI6" i="105"/>
  <c r="AH6" i="105"/>
  <c r="AE6" i="105"/>
  <c r="W6" i="105"/>
  <c r="V6" i="105"/>
  <c r="S6" i="105" s="1"/>
  <c r="AJ6" i="105"/>
  <c r="AC6" i="105"/>
  <c r="AA6" i="105"/>
  <c r="AF6" i="105"/>
  <c r="Y6" i="105"/>
  <c r="AB6" i="100"/>
  <c r="AE6" i="100"/>
  <c r="AC6" i="100"/>
  <c r="AG6" i="100"/>
  <c r="AF6" i="100"/>
  <c r="AD6" i="100"/>
  <c r="AH6" i="100"/>
  <c r="V6" i="100"/>
  <c r="S6" i="100" s="1"/>
  <c r="Y6" i="100"/>
  <c r="AA6" i="100"/>
  <c r="X6" i="100"/>
  <c r="AI6" i="100"/>
  <c r="W6" i="100"/>
  <c r="Z6" i="100"/>
  <c r="AJ6" i="100"/>
  <c r="AJ6" i="102"/>
  <c r="AH6" i="102"/>
  <c r="AF6" i="102"/>
  <c r="AD6" i="102"/>
  <c r="AB6" i="102"/>
  <c r="Z6" i="102"/>
  <c r="X6" i="102"/>
  <c r="V6" i="102"/>
  <c r="S6" i="102" s="1"/>
  <c r="AI6" i="102"/>
  <c r="AE6" i="102"/>
  <c r="AA6" i="102"/>
  <c r="W6" i="102"/>
  <c r="AG6" i="102"/>
  <c r="AC6" i="102"/>
  <c r="Y6" i="102"/>
  <c r="Z6" i="99"/>
  <c r="W6" i="99"/>
  <c r="AD6" i="99"/>
  <c r="X6" i="99"/>
  <c r="AI6" i="99"/>
  <c r="AG6" i="99"/>
  <c r="AE6" i="99"/>
  <c r="Y6" i="99"/>
  <c r="AJ6" i="99"/>
  <c r="V6" i="99"/>
  <c r="S6" i="99" s="1"/>
  <c r="AC6" i="99"/>
  <c r="AF6" i="99"/>
  <c r="AA6" i="99"/>
  <c r="AB6" i="99"/>
  <c r="AH6" i="99"/>
  <c r="S3" i="97"/>
  <c r="S3" i="96"/>
  <c r="F8" i="55"/>
  <c r="F7" i="55"/>
  <c r="O24" i="55"/>
  <c r="O23" i="55" l="1"/>
  <c r="S2" i="94" s="1"/>
  <c r="S2" i="96"/>
  <c r="S2" i="97"/>
  <c r="S3" i="94"/>
  <c r="S4" i="94" s="1"/>
  <c r="S3" i="93"/>
  <c r="O22" i="55"/>
  <c r="S2" i="93" s="1"/>
  <c r="V5" i="94" l="1"/>
  <c r="S4" i="93" l="1"/>
  <c r="S3" i="91"/>
  <c r="S4" i="91" s="1"/>
  <c r="S3" i="87"/>
  <c r="S4" i="87" s="1"/>
  <c r="L22" i="55"/>
  <c r="S3" i="84"/>
  <c r="S3" i="90"/>
  <c r="S4" i="90" s="1"/>
  <c r="L23" i="55"/>
  <c r="S3" i="88"/>
  <c r="S4" i="88" s="1"/>
  <c r="I23" i="55"/>
  <c r="I22" i="55"/>
  <c r="S3" i="85"/>
  <c r="F23" i="55"/>
  <c r="F22" i="55"/>
  <c r="E18" i="56"/>
  <c r="D18" i="56"/>
  <c r="F21" i="56" l="1"/>
  <c r="F22" i="56"/>
  <c r="F20" i="56"/>
  <c r="F19" i="56"/>
  <c r="V2" i="109"/>
  <c r="AA5" i="109"/>
  <c r="Y5" i="109"/>
  <c r="W5" i="109"/>
  <c r="AB5" i="109"/>
  <c r="AC5" i="109"/>
  <c r="AH5" i="109"/>
  <c r="AJ5" i="109"/>
  <c r="Z5" i="109"/>
  <c r="AF5" i="109"/>
  <c r="X5" i="109"/>
  <c r="AD5" i="109"/>
  <c r="V5" i="109"/>
  <c r="AG5" i="109"/>
  <c r="AI5" i="109"/>
  <c r="AE5" i="109"/>
  <c r="V2" i="94"/>
  <c r="AF6" i="94" s="1"/>
  <c r="S2" i="90"/>
  <c r="AI5" i="90" s="1"/>
  <c r="V2" i="93"/>
  <c r="X6" i="93" s="1"/>
  <c r="AH5" i="93"/>
  <c r="Z5" i="93"/>
  <c r="AG5" i="93"/>
  <c r="AI5" i="93"/>
  <c r="Y5" i="93"/>
  <c r="AF5" i="93"/>
  <c r="AE5" i="93"/>
  <c r="AB5" i="93"/>
  <c r="AJ5" i="93"/>
  <c r="AC5" i="93"/>
  <c r="V5" i="93"/>
  <c r="S5" i="93" s="1"/>
  <c r="W5" i="93"/>
  <c r="AD5" i="93"/>
  <c r="AA5" i="93"/>
  <c r="X5" i="93"/>
  <c r="AB5" i="94"/>
  <c r="Y5" i="94"/>
  <c r="AC5" i="94"/>
  <c r="AF5" i="94"/>
  <c r="AD5" i="94"/>
  <c r="AH5" i="94"/>
  <c r="X5" i="94"/>
  <c r="Z5" i="94"/>
  <c r="AE6" i="94"/>
  <c r="AE5" i="94"/>
  <c r="AJ5" i="94"/>
  <c r="AG5" i="94"/>
  <c r="AA5" i="94"/>
  <c r="AI5" i="94"/>
  <c r="W5" i="94"/>
  <c r="S2" i="91"/>
  <c r="S2" i="87"/>
  <c r="S2" i="88"/>
  <c r="AJ5" i="88" s="1"/>
  <c r="S2" i="84"/>
  <c r="S2" i="85"/>
  <c r="E16" i="56"/>
  <c r="D16" i="56"/>
  <c r="Y6" i="94" l="1"/>
  <c r="V6" i="94"/>
  <c r="AJ6" i="94"/>
  <c r="AD6" i="94"/>
  <c r="AI6" i="94"/>
  <c r="Z6" i="94"/>
  <c r="X6" i="94"/>
  <c r="AB6" i="94"/>
  <c r="AC6" i="94"/>
  <c r="W6" i="94"/>
  <c r="AH6" i="94"/>
  <c r="AA6" i="94"/>
  <c r="AG6" i="94"/>
  <c r="S5" i="109"/>
  <c r="V2" i="110"/>
  <c r="X5" i="110"/>
  <c r="AB5" i="110"/>
  <c r="Y5" i="110"/>
  <c r="AF5" i="110"/>
  <c r="AC5" i="110"/>
  <c r="AD5" i="110"/>
  <c r="V5" i="110"/>
  <c r="AA5" i="110"/>
  <c r="AE5" i="110"/>
  <c r="AH5" i="110"/>
  <c r="AI5" i="110"/>
  <c r="AJ5" i="110"/>
  <c r="AG5" i="110"/>
  <c r="Z5" i="110"/>
  <c r="W5" i="110"/>
  <c r="AD6" i="109"/>
  <c r="AC6" i="109"/>
  <c r="Y6" i="109"/>
  <c r="AB6" i="109"/>
  <c r="W6" i="109"/>
  <c r="Z6" i="109"/>
  <c r="X6" i="109"/>
  <c r="AJ6" i="109"/>
  <c r="V6" i="109"/>
  <c r="AI6" i="109"/>
  <c r="AF6" i="109"/>
  <c r="AE6" i="109"/>
  <c r="AA6" i="109"/>
  <c r="AH6" i="109"/>
  <c r="AG6" i="109"/>
  <c r="V5" i="90"/>
  <c r="AF6" i="93"/>
  <c r="AB6" i="93"/>
  <c r="AA6" i="93"/>
  <c r="Z6" i="93"/>
  <c r="AJ6" i="93"/>
  <c r="AH6" i="93"/>
  <c r="AG6" i="93"/>
  <c r="W6" i="93"/>
  <c r="V6" i="93"/>
  <c r="S6" i="93" s="1"/>
  <c r="AE6" i="93"/>
  <c r="AC6" i="93"/>
  <c r="AI6" i="93"/>
  <c r="AD6" i="93"/>
  <c r="Z5" i="90"/>
  <c r="V2" i="90"/>
  <c r="AJ6" i="90" s="1"/>
  <c r="AG5" i="90"/>
  <c r="AC5" i="90"/>
  <c r="AJ5" i="90"/>
  <c r="AB5" i="90"/>
  <c r="Y5" i="90"/>
  <c r="AH5" i="90"/>
  <c r="W5" i="90"/>
  <c r="AE5" i="90"/>
  <c r="AF5" i="90"/>
  <c r="AA5" i="90"/>
  <c r="X5" i="90"/>
  <c r="AD5" i="90"/>
  <c r="V5" i="88"/>
  <c r="Y6" i="93"/>
  <c r="S5" i="94"/>
  <c r="O25" i="55" s="1"/>
  <c r="O26" i="55" s="1"/>
  <c r="W4" i="116" s="1"/>
  <c r="S3" i="73"/>
  <c r="AC5" i="88"/>
  <c r="AG5" i="88"/>
  <c r="V2" i="91"/>
  <c r="AG5" i="91"/>
  <c r="AD5" i="91"/>
  <c r="AJ5" i="91"/>
  <c r="AB5" i="91"/>
  <c r="AH5" i="91"/>
  <c r="AE5" i="91"/>
  <c r="AC5" i="91"/>
  <c r="AA5" i="91"/>
  <c r="X5" i="91"/>
  <c r="Y5" i="91"/>
  <c r="W5" i="91"/>
  <c r="V5" i="91"/>
  <c r="AF5" i="91"/>
  <c r="AI5" i="91"/>
  <c r="Z5" i="91"/>
  <c r="V2" i="88"/>
  <c r="AD5" i="88"/>
  <c r="Z5" i="88"/>
  <c r="W5" i="88"/>
  <c r="AF5" i="88"/>
  <c r="AB5" i="88"/>
  <c r="AI5" i="88"/>
  <c r="V2" i="87"/>
  <c r="X5" i="87"/>
  <c r="AI5" i="87"/>
  <c r="AH5" i="87"/>
  <c r="W5" i="87"/>
  <c r="AA5" i="87"/>
  <c r="Z5" i="87"/>
  <c r="AE5" i="87"/>
  <c r="AF5" i="87"/>
  <c r="AC5" i="87"/>
  <c r="V5" i="87"/>
  <c r="AD5" i="87"/>
  <c r="AG5" i="87"/>
  <c r="AJ5" i="87"/>
  <c r="AB5" i="87"/>
  <c r="Y5" i="87"/>
  <c r="AE5" i="88"/>
  <c r="Y5" i="88"/>
  <c r="AA5" i="88"/>
  <c r="AH5" i="88"/>
  <c r="X5" i="88"/>
  <c r="S4" i="85"/>
  <c r="S4" i="84"/>
  <c r="S3" i="80"/>
  <c r="S4" i="80" s="1"/>
  <c r="S3" i="81"/>
  <c r="S4" i="81" s="1"/>
  <c r="S3" i="72"/>
  <c r="E13" i="56"/>
  <c r="D13" i="56"/>
  <c r="V7" i="55"/>
  <c r="R8" i="55"/>
  <c r="E12" i="56"/>
  <c r="D12" i="56"/>
  <c r="E11" i="56"/>
  <c r="C24" i="55"/>
  <c r="AI18" i="116" l="1"/>
  <c r="X14" i="116"/>
  <c r="AE8" i="116"/>
  <c r="AB18" i="116"/>
  <c r="AJ12" i="116"/>
  <c r="Z8" i="116"/>
  <c r="AD17" i="116"/>
  <c r="AC12" i="116"/>
  <c r="AD7" i="116"/>
  <c r="AK11" i="116"/>
  <c r="Y17" i="116"/>
  <c r="AH15" i="116"/>
  <c r="AF19" i="116"/>
  <c r="AE14" i="116"/>
  <c r="Y9" i="116"/>
  <c r="Z16" i="116"/>
  <c r="AG6" i="116"/>
  <c r="AD11" i="116"/>
  <c r="Z6" i="116"/>
  <c r="AB15" i="116"/>
  <c r="X11" i="116"/>
  <c r="AD20" i="116"/>
  <c r="AL14" i="116"/>
  <c r="AH10" i="116"/>
  <c r="AH47" i="116"/>
  <c r="X23" i="116"/>
  <c r="AJ11" i="116"/>
  <c r="AH18" i="116"/>
  <c r="AD25" i="116"/>
  <c r="AA33" i="116"/>
  <c r="AF14" i="116"/>
  <c r="X45" i="116"/>
  <c r="AC40" i="116"/>
  <c r="AD21" i="116"/>
  <c r="AD22" i="116"/>
  <c r="AB31" i="116"/>
  <c r="AB42" i="116"/>
  <c r="Y36" i="116"/>
  <c r="Z17" i="116"/>
  <c r="AC27" i="116"/>
  <c r="AD9" i="116"/>
  <c r="AK18" i="116"/>
  <c r="AE9" i="116"/>
  <c r="AF16" i="116"/>
  <c r="AB23" i="116"/>
  <c r="AD30" i="116"/>
  <c r="AK40" i="116"/>
  <c r="AF30" i="116"/>
  <c r="AG28" i="116"/>
  <c r="AF38" i="116"/>
  <c r="Z25" i="116"/>
  <c r="AL36" i="116"/>
  <c r="AF11" i="116"/>
  <c r="Y20" i="116"/>
  <c r="AE6" i="116"/>
  <c r="AA14" i="116"/>
  <c r="X21" i="116"/>
  <c r="AK27" i="116"/>
  <c r="Z37" i="116"/>
  <c r="AH34" i="116"/>
  <c r="AF9" i="116"/>
  <c r="AC21" i="116"/>
  <c r="AG12" i="116"/>
  <c r="AD19" i="116"/>
  <c r="AB26" i="116"/>
  <c r="AE34" i="116"/>
  <c r="AE20" i="116"/>
  <c r="AH24" i="116"/>
  <c r="AE44" i="116"/>
  <c r="AB28" i="116"/>
  <c r="Y24" i="116"/>
  <c r="AC32" i="116"/>
  <c r="AF45" i="116"/>
  <c r="Y39" i="116"/>
  <c r="AL17" i="116"/>
  <c r="Y30" i="116"/>
  <c r="AC10" i="116"/>
  <c r="AJ19" i="116"/>
  <c r="AE10" i="116"/>
  <c r="AB17" i="116"/>
  <c r="Z24" i="116"/>
  <c r="AE31" i="116"/>
  <c r="AC42" i="116"/>
  <c r="AE42" i="116"/>
  <c r="AF29" i="116"/>
  <c r="AJ39" i="116"/>
  <c r="AJ26" i="116"/>
  <c r="AA38" i="116"/>
  <c r="AD12" i="116"/>
  <c r="AL20" i="116"/>
  <c r="AF7" i="116"/>
  <c r="Y15" i="116"/>
  <c r="AL21" i="116"/>
  <c r="AJ28" i="116"/>
  <c r="AG38" i="116"/>
  <c r="AA35" i="116"/>
  <c r="AE39" i="116"/>
  <c r="AI43" i="116"/>
  <c r="AD29" i="116"/>
  <c r="AH33" i="116"/>
  <c r="AL37" i="116"/>
  <c r="AA42" i="116"/>
  <c r="AE46" i="116"/>
  <c r="AE45" i="116"/>
  <c r="AD8" i="116"/>
  <c r="Y13" i="116"/>
  <c r="AC17" i="116"/>
  <c r="AG21" i="116"/>
  <c r="AK25" i="116"/>
  <c r="Z30" i="116"/>
  <c r="AD34" i="116"/>
  <c r="AH38" i="116"/>
  <c r="AL42" i="116"/>
  <c r="AA47" i="116"/>
  <c r="Z45" i="116"/>
  <c r="AB9" i="116"/>
  <c r="AI13" i="116"/>
  <c r="X18" i="116"/>
  <c r="AB22" i="116"/>
  <c r="AF26" i="116"/>
  <c r="AJ30" i="116"/>
  <c r="Y35" i="116"/>
  <c r="AC39" i="116"/>
  <c r="AG43" i="116"/>
  <c r="AK47" i="116"/>
  <c r="Z11" i="116"/>
  <c r="AD15" i="116"/>
  <c r="AH19" i="116"/>
  <c r="AL23" i="116"/>
  <c r="AA28" i="116"/>
  <c r="AE32" i="116"/>
  <c r="AI36" i="116"/>
  <c r="X41" i="116"/>
  <c r="AB45" i="116"/>
  <c r="Z13" i="116"/>
  <c r="AJ17" i="116"/>
  <c r="AE13" i="116"/>
  <c r="AC20" i="116"/>
  <c r="AA27" i="116"/>
  <c r="AL35" i="116"/>
  <c r="AI24" i="116"/>
  <c r="AC26" i="116"/>
  <c r="AA8" i="116"/>
  <c r="X6" i="116"/>
  <c r="AK24" i="116"/>
  <c r="AI33" i="116"/>
  <c r="AJ23" i="116"/>
  <c r="AJ41" i="116"/>
  <c r="AI19" i="116"/>
  <c r="Z31" i="116"/>
  <c r="AB11" i="116"/>
  <c r="AE21" i="116"/>
  <c r="AC11" i="116"/>
  <c r="AA18" i="116"/>
  <c r="Y25" i="116"/>
  <c r="AF32" i="116"/>
  <c r="Y46" i="116"/>
  <c r="AE7" i="116"/>
  <c r="AG30" i="116"/>
  <c r="AB41" i="116"/>
  <c r="AE28" i="116"/>
  <c r="AH39" i="116"/>
  <c r="Y14" i="116"/>
  <c r="AK21" i="116"/>
  <c r="AI8" i="116"/>
  <c r="X16" i="116"/>
  <c r="AI22" i="116"/>
  <c r="AH29" i="116"/>
  <c r="Z40" i="116"/>
  <c r="AI35" i="116"/>
  <c r="X40" i="116"/>
  <c r="AB44" i="116"/>
  <c r="AL29" i="116"/>
  <c r="AA34" i="116"/>
  <c r="AE38" i="116"/>
  <c r="AI42" i="116"/>
  <c r="X47" i="116"/>
  <c r="X46" i="116"/>
  <c r="Z9" i="116"/>
  <c r="AG13" i="116"/>
  <c r="AK17" i="116"/>
  <c r="Z22" i="116"/>
  <c r="AD26" i="116"/>
  <c r="AH30" i="116"/>
  <c r="AL34" i="116"/>
  <c r="AA39" i="116"/>
  <c r="AE43" i="116"/>
  <c r="AI47" i="116"/>
  <c r="AA46" i="116"/>
  <c r="X10" i="116"/>
  <c r="AB14" i="116"/>
  <c r="AF18" i="116"/>
  <c r="AJ22" i="116"/>
  <c r="Y27" i="116"/>
  <c r="AC31" i="116"/>
  <c r="AG35" i="116"/>
  <c r="AK39" i="116"/>
  <c r="Z44" i="116"/>
  <c r="AD6" i="116"/>
  <c r="AH11" i="116"/>
  <c r="AL15" i="116"/>
  <c r="AA20" i="116"/>
  <c r="AE24" i="116"/>
  <c r="AI28" i="116"/>
  <c r="X33" i="116"/>
  <c r="AB37" i="116"/>
  <c r="AF41" i="116"/>
  <c r="AJ45" i="116"/>
  <c r="X9" i="116"/>
  <c r="AA40" i="116"/>
  <c r="AH37" i="116"/>
  <c r="AH13" i="116"/>
  <c r="AF15" i="116"/>
  <c r="X38" i="116"/>
  <c r="AL11" i="116"/>
  <c r="X24" i="116"/>
  <c r="AG14" i="116"/>
  <c r="AL13" i="116"/>
  <c r="AJ20" i="116"/>
  <c r="AG16" i="116"/>
  <c r="AF6" i="116"/>
  <c r="AD14" i="116"/>
  <c r="Z21" i="116"/>
  <c r="AL27" i="116"/>
  <c r="AE37" i="116"/>
  <c r="X29" i="116"/>
  <c r="Y28" i="116"/>
  <c r="AB10" i="116"/>
  <c r="AB8" i="116"/>
  <c r="AI25" i="116"/>
  <c r="X35" i="116"/>
  <c r="AG25" i="116"/>
  <c r="X7" i="116"/>
  <c r="AA22" i="116"/>
  <c r="AA32" i="116"/>
  <c r="AL12" i="116"/>
  <c r="Z23" i="116"/>
  <c r="AB12" i="116"/>
  <c r="X19" i="116"/>
  <c r="AJ25" i="116"/>
  <c r="AJ33" i="116"/>
  <c r="AK20" i="116"/>
  <c r="AI10" i="116"/>
  <c r="AH31" i="116"/>
  <c r="AK42" i="116"/>
  <c r="AE29" i="116"/>
  <c r="AA41" i="116"/>
  <c r="X15" i="116"/>
  <c r="AG22" i="116"/>
  <c r="AI9" i="116"/>
  <c r="AI16" i="116"/>
  <c r="AG23" i="116"/>
  <c r="AI30" i="116"/>
  <c r="AD41" i="116"/>
  <c r="AB36" i="116"/>
  <c r="AF40" i="116"/>
  <c r="AJ44" i="116"/>
  <c r="AE30" i="116"/>
  <c r="AI34" i="116"/>
  <c r="X39" i="116"/>
  <c r="AB43" i="116"/>
  <c r="AF47" i="116"/>
  <c r="AF46" i="116"/>
  <c r="AH9" i="116"/>
  <c r="Z14" i="116"/>
  <c r="AD18" i="116"/>
  <c r="AH22" i="116"/>
  <c r="AL26" i="116"/>
  <c r="AA31" i="116"/>
  <c r="AE35" i="116"/>
  <c r="AI39" i="116"/>
  <c r="X44" i="116"/>
  <c r="AF43" i="116"/>
  <c r="AI46" i="116"/>
  <c r="AF10" i="116"/>
  <c r="AJ14" i="116"/>
  <c r="Y19" i="116"/>
  <c r="AC23" i="116"/>
  <c r="AG27" i="116"/>
  <c r="AK31" i="116"/>
  <c r="Z36" i="116"/>
  <c r="AD40" i="116"/>
  <c r="AH44" i="116"/>
  <c r="AB7" i="116"/>
  <c r="AA12" i="116"/>
  <c r="AE16" i="116"/>
  <c r="AI20" i="116"/>
  <c r="X25" i="116"/>
  <c r="AB29" i="116"/>
  <c r="AF33" i="116"/>
  <c r="AJ37" i="116"/>
  <c r="Y42" i="116"/>
  <c r="AC46" i="116"/>
  <c r="AL22" i="116"/>
  <c r="Y22" i="116"/>
  <c r="AH7" i="116"/>
  <c r="Z15" i="116"/>
  <c r="X22" i="116"/>
  <c r="AK28" i="116"/>
  <c r="AI38" i="116"/>
  <c r="AD33" i="116"/>
  <c r="X30" i="116"/>
  <c r="AA11" i="116"/>
  <c r="Y12" i="116"/>
  <c r="AD27" i="116"/>
  <c r="AE36" i="116"/>
  <c r="AB27" i="116"/>
  <c r="AA9" i="116"/>
  <c r="Y23" i="116"/>
  <c r="AK34" i="116"/>
  <c r="AK13" i="116"/>
  <c r="AH26" i="116"/>
  <c r="X13" i="116"/>
  <c r="AK19" i="116"/>
  <c r="AI26" i="116"/>
  <c r="AC35" i="116"/>
  <c r="AF22" i="116"/>
  <c r="AC13" i="116"/>
  <c r="AI32" i="116"/>
  <c r="Z47" i="116"/>
  <c r="AG31" i="116"/>
  <c r="AG46" i="116"/>
  <c r="AJ15" i="116"/>
  <c r="AF23" i="116"/>
  <c r="AJ10" i="116"/>
  <c r="AH17" i="116"/>
  <c r="AF24" i="116"/>
  <c r="AJ31" i="116"/>
  <c r="AD43" i="116"/>
  <c r="AJ36" i="116"/>
  <c r="Y41" i="116"/>
  <c r="AC45" i="116"/>
  <c r="X31" i="116"/>
  <c r="AB35" i="116"/>
  <c r="AF39" i="116"/>
  <c r="AJ43" i="116"/>
  <c r="AJ42" i="116"/>
  <c r="Y47" i="116"/>
  <c r="AD10" i="116"/>
  <c r="AH14" i="116"/>
  <c r="AL18" i="116"/>
  <c r="AA23" i="116"/>
  <c r="AE27" i="116"/>
  <c r="AI31" i="116"/>
  <c r="X36" i="116"/>
  <c r="AB40" i="116"/>
  <c r="AF44" i="116"/>
  <c r="AH45" i="116"/>
  <c r="AJ47" i="116"/>
  <c r="Y11" i="116"/>
  <c r="AC15" i="116"/>
  <c r="AG19" i="116"/>
  <c r="AK23" i="116"/>
  <c r="Z28" i="116"/>
  <c r="AD32" i="116"/>
  <c r="AH36" i="116"/>
  <c r="AL40" i="116"/>
  <c r="AA45" i="116"/>
  <c r="Y8" i="116"/>
  <c r="AI12" i="116"/>
  <c r="X17" i="116"/>
  <c r="AB21" i="116"/>
  <c r="AF25" i="116"/>
  <c r="AJ29" i="116"/>
  <c r="Y34" i="116"/>
  <c r="AC38" i="116"/>
  <c r="AG42" i="116"/>
  <c r="AK46" i="116"/>
  <c r="AL47" i="116"/>
  <c r="AK29" i="116"/>
  <c r="Z32" i="116"/>
  <c r="AC28" i="116"/>
  <c r="AL28" i="116"/>
  <c r="AD36" i="116"/>
  <c r="Y6" i="116"/>
  <c r="AF27" i="116"/>
  <c r="AA10" i="116"/>
  <c r="Z10" i="116"/>
  <c r="AK16" i="116"/>
  <c r="AH23" i="116"/>
  <c r="AL30" i="116"/>
  <c r="AI41" i="116"/>
  <c r="Z39" i="116"/>
  <c r="AJ34" i="116"/>
  <c r="AA16" i="116"/>
  <c r="Z18" i="116"/>
  <c r="Z29" i="116"/>
  <c r="AB39" i="116"/>
  <c r="Y31" i="116"/>
  <c r="AK12" i="116"/>
  <c r="AH25" i="116"/>
  <c r="AH40" i="116"/>
  <c r="AC16" i="116"/>
  <c r="AC7" i="116"/>
  <c r="AI14" i="116"/>
  <c r="AF21" i="116"/>
  <c r="AD28" i="116"/>
  <c r="Y38" i="116"/>
  <c r="AL25" i="116"/>
  <c r="AK26" i="116"/>
  <c r="AF35" i="116"/>
  <c r="AH21" i="116"/>
  <c r="AL33" i="116"/>
  <c r="AH8" i="116"/>
  <c r="AG17" i="116"/>
  <c r="AA25" i="116"/>
  <c r="AE12" i="116"/>
  <c r="AC19" i="116"/>
  <c r="AA26" i="116"/>
  <c r="AC34" i="116"/>
  <c r="AG33" i="116"/>
  <c r="AK37" i="116"/>
  <c r="Z42" i="116"/>
  <c r="AD46" i="116"/>
  <c r="Y32" i="116"/>
  <c r="AC36" i="116"/>
  <c r="AG40" i="116"/>
  <c r="AK44" i="116"/>
  <c r="AK43" i="116"/>
  <c r="AA6" i="116"/>
  <c r="AE11" i="116"/>
  <c r="AI15" i="116"/>
  <c r="X20" i="116"/>
  <c r="AB24" i="116"/>
  <c r="AF28" i="116"/>
  <c r="AJ32" i="116"/>
  <c r="Y37" i="116"/>
  <c r="AC41" i="116"/>
  <c r="AG45" i="116"/>
  <c r="X43" i="116"/>
  <c r="AA7" i="116"/>
  <c r="Z12" i="116"/>
  <c r="AD16" i="116"/>
  <c r="AH20" i="116"/>
  <c r="AL24" i="116"/>
  <c r="AA29" i="116"/>
  <c r="AE33" i="116"/>
  <c r="AI37" i="116"/>
  <c r="X42" i="116"/>
  <c r="AB46" i="116"/>
  <c r="AC9" i="116"/>
  <c r="AJ13" i="116"/>
  <c r="Y18" i="116"/>
  <c r="AC22" i="116"/>
  <c r="AG26" i="116"/>
  <c r="AK30" i="116"/>
  <c r="Z35" i="116"/>
  <c r="AD39" i="116"/>
  <c r="AH43" i="116"/>
  <c r="AA19" i="116"/>
  <c r="AF13" i="116"/>
  <c r="AK10" i="116"/>
  <c r="AI17" i="116"/>
  <c r="AG24" i="116"/>
  <c r="X32" i="116"/>
  <c r="Y16" i="116"/>
  <c r="AB33" i="116"/>
  <c r="AC29" i="116"/>
  <c r="X37" i="116"/>
  <c r="AB19" i="116"/>
  <c r="X27" i="116"/>
  <c r="AG41" i="116"/>
  <c r="Z33" i="116"/>
  <c r="AD45" i="116"/>
  <c r="AL10" i="116"/>
  <c r="Y21" i="116"/>
  <c r="AC33" i="116"/>
  <c r="Y45" i="116"/>
  <c r="AF8" i="116"/>
  <c r="AA21" i="116"/>
  <c r="AL32" i="116"/>
  <c r="Y43" i="116"/>
  <c r="AC14" i="116"/>
  <c r="Y26" i="116"/>
  <c r="AA36" i="116"/>
  <c r="Z26" i="116"/>
  <c r="AF36" i="116"/>
  <c r="AF34" i="116"/>
  <c r="AL39" i="116"/>
  <c r="AC18" i="116"/>
  <c r="AE47" i="116"/>
  <c r="AJ40" i="116"/>
  <c r="Y10" i="116"/>
  <c r="AL43" i="116"/>
  <c r="AE15" i="116"/>
  <c r="AG36" i="116"/>
  <c r="AL19" i="116"/>
  <c r="AC24" i="116"/>
  <c r="AK32" i="116"/>
  <c r="AH42" i="116"/>
  <c r="AJ35" i="116"/>
  <c r="AL45" i="116"/>
  <c r="X12" i="116"/>
  <c r="AI23" i="116"/>
  <c r="AK33" i="116"/>
  <c r="Z46" i="116"/>
  <c r="AG11" i="116"/>
  <c r="AI21" i="116"/>
  <c r="X34" i="116"/>
  <c r="AI45" i="116"/>
  <c r="AK14" i="116"/>
  <c r="Z27" i="116"/>
  <c r="AK38" i="116"/>
  <c r="AK35" i="116"/>
  <c r="AJ24" i="116"/>
  <c r="AH12" i="116"/>
  <c r="AD24" i="116"/>
  <c r="AJ46" i="116"/>
  <c r="AH27" i="116"/>
  <c r="AC8" i="116"/>
  <c r="AC37" i="116"/>
  <c r="AG47" i="116"/>
  <c r="AG44" i="116"/>
  <c r="AJ38" i="116"/>
  <c r="AA44" i="116"/>
  <c r="AI44" i="116"/>
  <c r="AL41" i="116"/>
  <c r="AE26" i="116"/>
  <c r="AG39" i="116"/>
  <c r="AE23" i="116"/>
  <c r="AA43" i="116"/>
  <c r="AK36" i="116"/>
  <c r="AC43" i="116"/>
  <c r="AF12" i="116"/>
  <c r="AH46" i="116"/>
  <c r="AF17" i="116"/>
  <c r="AE18" i="116"/>
  <c r="AF37" i="116"/>
  <c r="Z7" i="116"/>
  <c r="AA24" i="116"/>
  <c r="AH32" i="116"/>
  <c r="AI11" i="116"/>
  <c r="Y33" i="116"/>
  <c r="AK45" i="116"/>
  <c r="AD37" i="116"/>
  <c r="AD44" i="116"/>
  <c r="AA15" i="116"/>
  <c r="AC25" i="116"/>
  <c r="AG37" i="116"/>
  <c r="AB47" i="116"/>
  <c r="AA13" i="116"/>
  <c r="AE25" i="116"/>
  <c r="AA37" i="116"/>
  <c r="AC47" i="116"/>
  <c r="AG18" i="116"/>
  <c r="AC30" i="116"/>
  <c r="AE40" i="116"/>
  <c r="AG20" i="116"/>
  <c r="Z41" i="116"/>
  <c r="AJ16" i="116"/>
  <c r="AL16" i="116"/>
  <c r="AJ21" i="116"/>
  <c r="AG34" i="116"/>
  <c r="AJ18" i="116"/>
  <c r="AA17" i="116"/>
  <c r="AI27" i="116"/>
  <c r="AD35" i="116"/>
  <c r="AD13" i="116"/>
  <c r="Z34" i="116"/>
  <c r="AL46" i="116"/>
  <c r="Y40" i="116"/>
  <c r="AL44" i="116"/>
  <c r="AB16" i="116"/>
  <c r="X28" i="116"/>
  <c r="Z38" i="116"/>
  <c r="Y44" i="116"/>
  <c r="AK15" i="116"/>
  <c r="X26" i="116"/>
  <c r="AB38" i="116"/>
  <c r="AG8" i="116"/>
  <c r="Z19" i="116"/>
  <c r="AD31" i="116"/>
  <c r="Z43" i="116"/>
  <c r="AB6" i="116"/>
  <c r="Y29" i="116"/>
  <c r="AH28" i="116"/>
  <c r="AL31" i="116"/>
  <c r="AA30" i="116"/>
  <c r="AG15" i="116"/>
  <c r="AJ27" i="116"/>
  <c r="AG9" i="116"/>
  <c r="AB20" i="116"/>
  <c r="AD38" i="116"/>
  <c r="AF31" i="116"/>
  <c r="AH41" i="116"/>
  <c r="Y7" i="116"/>
  <c r="AE19" i="116"/>
  <c r="AG29" i="116"/>
  <c r="AK41" i="116"/>
  <c r="AC6" i="116"/>
  <c r="AE17" i="116"/>
  <c r="AI29" i="116"/>
  <c r="AE41" i="116"/>
  <c r="AG10" i="116"/>
  <c r="AK22" i="116"/>
  <c r="AI40" i="116"/>
  <c r="AE22" i="116"/>
  <c r="AB34" i="116"/>
  <c r="AH16" i="116"/>
  <c r="AB25" i="116"/>
  <c r="AL38" i="116"/>
  <c r="AG32" i="116"/>
  <c r="AC44" i="116"/>
  <c r="AG7" i="116"/>
  <c r="AF20" i="116"/>
  <c r="AB32" i="116"/>
  <c r="AD42" i="116"/>
  <c r="X8" i="116"/>
  <c r="Z20" i="116"/>
  <c r="AB30" i="116"/>
  <c r="AF42" i="116"/>
  <c r="AB13" i="116"/>
  <c r="AD23" i="116"/>
  <c r="AH35" i="116"/>
  <c r="AD47" i="116"/>
  <c r="S6" i="94"/>
  <c r="F24" i="56"/>
  <c r="S6" i="109"/>
  <c r="AG6" i="110"/>
  <c r="AC6" i="110"/>
  <c r="AI6" i="110"/>
  <c r="AH6" i="110"/>
  <c r="V6" i="110"/>
  <c r="AD6" i="110"/>
  <c r="AJ6" i="110"/>
  <c r="AA6" i="110"/>
  <c r="Y6" i="110"/>
  <c r="Z6" i="110"/>
  <c r="AB6" i="110"/>
  <c r="W6" i="110"/>
  <c r="AE6" i="110"/>
  <c r="X6" i="110"/>
  <c r="AF6" i="110"/>
  <c r="S5" i="110"/>
  <c r="R25" i="55" s="1"/>
  <c r="R26" i="55" s="1"/>
  <c r="W4" i="113" s="1"/>
  <c r="S5" i="87"/>
  <c r="S5" i="90"/>
  <c r="L24" i="55" s="1"/>
  <c r="AI6" i="90"/>
  <c r="AD6" i="90"/>
  <c r="AC6" i="90"/>
  <c r="Y6" i="90"/>
  <c r="W6" i="90"/>
  <c r="AE6" i="90"/>
  <c r="AA6" i="90"/>
  <c r="V6" i="90"/>
  <c r="AH6" i="90"/>
  <c r="AG6" i="90"/>
  <c r="AB6" i="90"/>
  <c r="S4" i="97"/>
  <c r="S4" i="96"/>
  <c r="V5" i="96" s="1"/>
  <c r="AF6" i="90"/>
  <c r="X6" i="90"/>
  <c r="Z6" i="90"/>
  <c r="S3" i="59"/>
  <c r="S3" i="60"/>
  <c r="S4" i="60" s="1"/>
  <c r="S4" i="73"/>
  <c r="S5" i="88"/>
  <c r="X6" i="91"/>
  <c r="Y6" i="91"/>
  <c r="V6" i="91"/>
  <c r="AI6" i="91"/>
  <c r="AB6" i="91"/>
  <c r="AH6" i="91"/>
  <c r="AE6" i="91"/>
  <c r="AF6" i="91"/>
  <c r="Z6" i="91"/>
  <c r="W6" i="91"/>
  <c r="AC6" i="91"/>
  <c r="AG6" i="91"/>
  <c r="AD6" i="91"/>
  <c r="AJ6" i="91"/>
  <c r="AA6" i="91"/>
  <c r="S3" i="66"/>
  <c r="S4" i="66" s="1"/>
  <c r="S3" i="64"/>
  <c r="S4" i="64" s="1"/>
  <c r="S5" i="91"/>
  <c r="AH6" i="88"/>
  <c r="V6" i="88"/>
  <c r="AC6" i="88"/>
  <c r="AG6" i="88"/>
  <c r="AJ6" i="88"/>
  <c r="Z6" i="88"/>
  <c r="X6" i="88"/>
  <c r="AB6" i="88"/>
  <c r="AE6" i="88"/>
  <c r="AD6" i="88"/>
  <c r="W6" i="88"/>
  <c r="AI6" i="88"/>
  <c r="AF6" i="88"/>
  <c r="Y6" i="88"/>
  <c r="AA6" i="88"/>
  <c r="AI6" i="87"/>
  <c r="AH6" i="87"/>
  <c r="AC6" i="87"/>
  <c r="AD6" i="87"/>
  <c r="AB6" i="87"/>
  <c r="Y6" i="87"/>
  <c r="X6" i="87"/>
  <c r="V6" i="87"/>
  <c r="AE6" i="87"/>
  <c r="Z6" i="87"/>
  <c r="AG6" i="87"/>
  <c r="AJ6" i="87"/>
  <c r="AA6" i="87"/>
  <c r="W6" i="87"/>
  <c r="AF6" i="87"/>
  <c r="V2" i="84"/>
  <c r="AA5" i="84"/>
  <c r="W5" i="84"/>
  <c r="Z5" i="84"/>
  <c r="AJ5" i="84"/>
  <c r="AG5" i="84"/>
  <c r="AD5" i="84"/>
  <c r="V5" i="84"/>
  <c r="AF5" i="84"/>
  <c r="AB5" i="84"/>
  <c r="AI5" i="84"/>
  <c r="AE5" i="84"/>
  <c r="AH5" i="84"/>
  <c r="Y5" i="84"/>
  <c r="AC5" i="84"/>
  <c r="X5" i="84"/>
  <c r="S2" i="80"/>
  <c r="V2" i="80" s="1"/>
  <c r="AC6" i="80" s="1"/>
  <c r="S2" i="73"/>
  <c r="D7" i="55"/>
  <c r="S2" i="58" s="1"/>
  <c r="S3" i="70"/>
  <c r="S4" i="70" s="1"/>
  <c r="J7" i="55"/>
  <c r="S2" i="66" s="1"/>
  <c r="V2" i="66" s="1"/>
  <c r="S3" i="67"/>
  <c r="S4" i="67" s="1"/>
  <c r="S4" i="72"/>
  <c r="S3" i="69"/>
  <c r="S4" i="69" s="1"/>
  <c r="L7" i="55"/>
  <c r="V8" i="55"/>
  <c r="R7" i="55"/>
  <c r="L8" i="55"/>
  <c r="B8" i="55"/>
  <c r="C23" i="55"/>
  <c r="B7" i="55"/>
  <c r="S3" i="61"/>
  <c r="S4" i="61" s="1"/>
  <c r="S3" i="58"/>
  <c r="S3" i="63"/>
  <c r="S4" i="63" s="1"/>
  <c r="J8" i="55"/>
  <c r="H8" i="55"/>
  <c r="D8" i="55"/>
  <c r="H7" i="55"/>
  <c r="AF47" i="113" l="1"/>
  <c r="X7" i="113"/>
  <c r="AJ34" i="113"/>
  <c r="AK20" i="113"/>
  <c r="AA16" i="113"/>
  <c r="AC36" i="113"/>
  <c r="AG16" i="113"/>
  <c r="AH33" i="113"/>
  <c r="AE46" i="113"/>
  <c r="AF39" i="113"/>
  <c r="AI16" i="113"/>
  <c r="AC28" i="113"/>
  <c r="AG39" i="113"/>
  <c r="AH16" i="113"/>
  <c r="AI33" i="113"/>
  <c r="AG9" i="113"/>
  <c r="AD21" i="113"/>
  <c r="AH32" i="113"/>
  <c r="AK44" i="113"/>
  <c r="AL12" i="113"/>
  <c r="AA24" i="113"/>
  <c r="AJ35" i="113"/>
  <c r="AC8" i="113"/>
  <c r="AC20" i="113"/>
  <c r="AG31" i="113"/>
  <c r="AB43" i="113"/>
  <c r="AG14" i="113"/>
  <c r="AA26" i="113"/>
  <c r="AE37" i="113"/>
  <c r="AE6" i="113"/>
  <c r="AI11" i="113"/>
  <c r="X16" i="113"/>
  <c r="AB20" i="113"/>
  <c r="AF24" i="113"/>
  <c r="AJ28" i="113"/>
  <c r="Y33" i="113"/>
  <c r="AC37" i="113"/>
  <c r="AG41" i="113"/>
  <c r="AK45" i="113"/>
  <c r="X45" i="113"/>
  <c r="Z9" i="113"/>
  <c r="AG13" i="113"/>
  <c r="AK17" i="113"/>
  <c r="Z22" i="113"/>
  <c r="AD26" i="113"/>
  <c r="AH30" i="113"/>
  <c r="AL34" i="113"/>
  <c r="AA39" i="113"/>
  <c r="AE43" i="113"/>
  <c r="AI47" i="113"/>
  <c r="Y12" i="113"/>
  <c r="AC16" i="113"/>
  <c r="AG20" i="113"/>
  <c r="AK24" i="113"/>
  <c r="Z29" i="113"/>
  <c r="AD33" i="113"/>
  <c r="AH37" i="113"/>
  <c r="AL41" i="113"/>
  <c r="AA46" i="113"/>
  <c r="AF8" i="113"/>
  <c r="AA13" i="113"/>
  <c r="AE17" i="113"/>
  <c r="AI21" i="113"/>
  <c r="X26" i="113"/>
  <c r="AB30" i="113"/>
  <c r="AF34" i="113"/>
  <c r="AJ38" i="113"/>
  <c r="Y43" i="113"/>
  <c r="AC47" i="113"/>
  <c r="AG10" i="113"/>
  <c r="AK14" i="113"/>
  <c r="Z19" i="113"/>
  <c r="AD23" i="113"/>
  <c r="AH27" i="113"/>
  <c r="AL31" i="113"/>
  <c r="AA36" i="113"/>
  <c r="AI44" i="113"/>
  <c r="AL45" i="113"/>
  <c r="AK26" i="113"/>
  <c r="AF14" i="113"/>
  <c r="AH31" i="113"/>
  <c r="AD22" i="113"/>
  <c r="AE13" i="113"/>
  <c r="AF37" i="113"/>
  <c r="Z25" i="113"/>
  <c r="AB19" i="113"/>
  <c r="Y39" i="113"/>
  <c r="AC19" i="113"/>
  <c r="AK34" i="113"/>
  <c r="AL47" i="113"/>
  <c r="X6" i="113"/>
  <c r="AB18" i="113"/>
  <c r="AF29" i="113"/>
  <c r="Z41" i="113"/>
  <c r="AL20" i="113"/>
  <c r="AE36" i="113"/>
  <c r="AC11" i="113"/>
  <c r="AG22" i="113"/>
  <c r="AA34" i="113"/>
  <c r="X47" i="113"/>
  <c r="AE14" i="113"/>
  <c r="AI25" i="113"/>
  <c r="X37" i="113"/>
  <c r="AB10" i="113"/>
  <c r="AF21" i="113"/>
  <c r="Z33" i="113"/>
  <c r="AD45" i="113"/>
  <c r="Z16" i="113"/>
  <c r="AD27" i="113"/>
  <c r="X39" i="113"/>
  <c r="AC7" i="113"/>
  <c r="AB12" i="113"/>
  <c r="AF16" i="113"/>
  <c r="AJ20" i="113"/>
  <c r="Y25" i="113"/>
  <c r="AC29" i="113"/>
  <c r="AG33" i="113"/>
  <c r="AK37" i="113"/>
  <c r="Z42" i="113"/>
  <c r="AD46" i="113"/>
  <c r="AF45" i="113"/>
  <c r="AH9" i="113"/>
  <c r="Z14" i="113"/>
  <c r="AD18" i="113"/>
  <c r="AH22" i="113"/>
  <c r="AL26" i="113"/>
  <c r="AA31" i="113"/>
  <c r="AE35" i="113"/>
  <c r="AI39" i="113"/>
  <c r="X44" i="113"/>
  <c r="Z7" i="113"/>
  <c r="AG12" i="113"/>
  <c r="AK16" i="113"/>
  <c r="Z21" i="113"/>
  <c r="AD25" i="113"/>
  <c r="AH29" i="113"/>
  <c r="AL33" i="113"/>
  <c r="AA38" i="113"/>
  <c r="AE42" i="113"/>
  <c r="AI46" i="113"/>
  <c r="AB9" i="113"/>
  <c r="AI13" i="113"/>
  <c r="X18" i="113"/>
  <c r="AB22" i="113"/>
  <c r="AF26" i="113"/>
  <c r="AJ30" i="113"/>
  <c r="Y35" i="113"/>
  <c r="AC39" i="113"/>
  <c r="AG43" i="113"/>
  <c r="AK47" i="113"/>
  <c r="Z11" i="113"/>
  <c r="AD15" i="113"/>
  <c r="AH19" i="113"/>
  <c r="AL23" i="113"/>
  <c r="AA28" i="113"/>
  <c r="AE32" i="113"/>
  <c r="AI36" i="113"/>
  <c r="X41" i="113"/>
  <c r="AB45" i="113"/>
  <c r="X22" i="113"/>
  <c r="AC26" i="113"/>
  <c r="Z15" i="113"/>
  <c r="AF22" i="113"/>
  <c r="AI26" i="113"/>
  <c r="Z6" i="113"/>
  <c r="AJ25" i="113"/>
  <c r="AC43" i="113"/>
  <c r="X15" i="113"/>
  <c r="AG40" i="113"/>
  <c r="Z32" i="113"/>
  <c r="AE20" i="113"/>
  <c r="AJ41" i="113"/>
  <c r="Y22" i="113"/>
  <c r="AD36" i="113"/>
  <c r="AE9" i="113"/>
  <c r="AF7" i="113"/>
  <c r="AJ19" i="113"/>
  <c r="Y31" i="113"/>
  <c r="AC42" i="113"/>
  <c r="AE22" i="113"/>
  <c r="X38" i="113"/>
  <c r="AK12" i="113"/>
  <c r="Z24" i="113"/>
  <c r="AD35" i="113"/>
  <c r="Y40" i="113"/>
  <c r="AH15" i="113"/>
  <c r="AB27" i="113"/>
  <c r="AF38" i="113"/>
  <c r="AJ11" i="113"/>
  <c r="Y23" i="113"/>
  <c r="AC34" i="113"/>
  <c r="Z47" i="113"/>
  <c r="AH17" i="113"/>
  <c r="AL28" i="113"/>
  <c r="AA40" i="113"/>
  <c r="Z8" i="113"/>
  <c r="AJ12" i="113"/>
  <c r="Y17" i="113"/>
  <c r="AC21" i="113"/>
  <c r="AG25" i="113"/>
  <c r="AK29" i="113"/>
  <c r="Z34" i="113"/>
  <c r="AD38" i="113"/>
  <c r="AH42" i="113"/>
  <c r="AL46" i="113"/>
  <c r="Y46" i="113"/>
  <c r="AD10" i="113"/>
  <c r="AH14" i="113"/>
  <c r="AL18" i="113"/>
  <c r="AA23" i="113"/>
  <c r="AE27" i="113"/>
  <c r="AI31" i="113"/>
  <c r="X36" i="113"/>
  <c r="AB40" i="113"/>
  <c r="AF44" i="113"/>
  <c r="AH7" i="113"/>
  <c r="Z13" i="113"/>
  <c r="AD17" i="113"/>
  <c r="AH21" i="113"/>
  <c r="AL25" i="113"/>
  <c r="AA30" i="113"/>
  <c r="AE34" i="113"/>
  <c r="AI38" i="113"/>
  <c r="X43" i="113"/>
  <c r="AB47" i="113"/>
  <c r="X10" i="113"/>
  <c r="AB14" i="113"/>
  <c r="AF18" i="113"/>
  <c r="AJ22" i="113"/>
  <c r="Y27" i="113"/>
  <c r="AC31" i="113"/>
  <c r="AG35" i="113"/>
  <c r="AK39" i="113"/>
  <c r="Z44" i="113"/>
  <c r="AD6" i="113"/>
  <c r="AH11" i="113"/>
  <c r="AL15" i="113"/>
  <c r="AA20" i="113"/>
  <c r="AE24" i="113"/>
  <c r="AI28" i="113"/>
  <c r="X33" i="113"/>
  <c r="AB37" i="113"/>
  <c r="AF41" i="113"/>
  <c r="AJ45" i="113"/>
  <c r="AF33" i="113"/>
  <c r="AC46" i="113"/>
  <c r="AB35" i="113"/>
  <c r="AG46" i="113"/>
  <c r="AG15" i="113"/>
  <c r="X30" i="113"/>
  <c r="AD37" i="113"/>
  <c r="AD9" i="113"/>
  <c r="AI17" i="113"/>
  <c r="AG47" i="113"/>
  <c r="AA18" i="113"/>
  <c r="AF23" i="113"/>
  <c r="AJ43" i="113"/>
  <c r="AG23" i="113"/>
  <c r="AL37" i="113"/>
  <c r="AD12" i="113"/>
  <c r="AF9" i="113"/>
  <c r="X21" i="113"/>
  <c r="AG32" i="113"/>
  <c r="AD44" i="113"/>
  <c r="AA25" i="113"/>
  <c r="AI40" i="113"/>
  <c r="Y14" i="113"/>
  <c r="AH25" i="113"/>
  <c r="AL36" i="113"/>
  <c r="AI10" i="113"/>
  <c r="AA17" i="113"/>
  <c r="AE28" i="113"/>
  <c r="AB41" i="113"/>
  <c r="X13" i="113"/>
  <c r="AG24" i="113"/>
  <c r="AK35" i="113"/>
  <c r="AG6" i="113"/>
  <c r="AK18" i="113"/>
  <c r="AE30" i="113"/>
  <c r="AI41" i="113"/>
  <c r="AH8" i="113"/>
  <c r="AC13" i="113"/>
  <c r="AG17" i="113"/>
  <c r="AK21" i="113"/>
  <c r="Z26" i="113"/>
  <c r="AD30" i="113"/>
  <c r="AH34" i="113"/>
  <c r="AL38" i="113"/>
  <c r="AA43" i="113"/>
  <c r="AE47" i="113"/>
  <c r="AH47" i="113"/>
  <c r="AL10" i="113"/>
  <c r="AA15" i="113"/>
  <c r="AE19" i="113"/>
  <c r="AI23" i="113"/>
  <c r="X28" i="113"/>
  <c r="AB32" i="113"/>
  <c r="AF36" i="113"/>
  <c r="AJ40" i="113"/>
  <c r="Y45" i="113"/>
  <c r="AA9" i="113"/>
  <c r="AH13" i="113"/>
  <c r="AL17" i="113"/>
  <c r="AA22" i="113"/>
  <c r="AE26" i="113"/>
  <c r="AI30" i="113"/>
  <c r="X35" i="113"/>
  <c r="AB39" i="113"/>
  <c r="AF43" i="113"/>
  <c r="AJ47" i="113"/>
  <c r="AF10" i="113"/>
  <c r="AJ14" i="113"/>
  <c r="Y19" i="113"/>
  <c r="AC23" i="113"/>
  <c r="AG27" i="113"/>
  <c r="AK31" i="113"/>
  <c r="Z36" i="113"/>
  <c r="AD40" i="113"/>
  <c r="AH44" i="113"/>
  <c r="AB7" i="113"/>
  <c r="AA12" i="113"/>
  <c r="AE16" i="113"/>
  <c r="AI20" i="113"/>
  <c r="X25" i="113"/>
  <c r="AB29" i="113"/>
  <c r="AJ37" i="113"/>
  <c r="Y42" i="113"/>
  <c r="AB26" i="113"/>
  <c r="AI18" i="113"/>
  <c r="AD20" i="113"/>
  <c r="Z18" i="113"/>
  <c r="AI24" i="113"/>
  <c r="AC12" i="113"/>
  <c r="AF46" i="113"/>
  <c r="X29" i="113"/>
  <c r="AD7" i="113"/>
  <c r="AK27" i="113"/>
  <c r="AH40" i="113"/>
  <c r="AD19" i="113"/>
  <c r="AE12" i="113"/>
  <c r="Y24" i="113"/>
  <c r="AC35" i="113"/>
  <c r="AE7" i="113"/>
  <c r="AL27" i="113"/>
  <c r="AC44" i="113"/>
  <c r="Z17" i="113"/>
  <c r="AD28" i="113"/>
  <c r="AH39" i="113"/>
  <c r="AB8" i="113"/>
  <c r="AL19" i="113"/>
  <c r="AF31" i="113"/>
  <c r="AL44" i="113"/>
  <c r="Y16" i="113"/>
  <c r="AC27" i="113"/>
  <c r="AG38" i="113"/>
  <c r="AC10" i="113"/>
  <c r="AL21" i="113"/>
  <c r="AA33" i="113"/>
  <c r="AE45" i="113"/>
  <c r="Z10" i="113"/>
  <c r="AD14" i="113"/>
  <c r="AH18" i="113"/>
  <c r="AL22" i="113"/>
  <c r="AA27" i="113"/>
  <c r="AE31" i="113"/>
  <c r="AI35" i="113"/>
  <c r="X40" i="113"/>
  <c r="AB44" i="113"/>
  <c r="AD43" i="113"/>
  <c r="Y7" i="113"/>
  <c r="X12" i="113"/>
  <c r="AB16" i="113"/>
  <c r="AF20" i="113"/>
  <c r="AJ24" i="113"/>
  <c r="Y29" i="113"/>
  <c r="AC33" i="113"/>
  <c r="AG37" i="113"/>
  <c r="AK41" i="113"/>
  <c r="Z46" i="113"/>
  <c r="AE10" i="113"/>
  <c r="AI14" i="113"/>
  <c r="X19" i="113"/>
  <c r="AB23" i="113"/>
  <c r="AF27" i="113"/>
  <c r="AJ31" i="113"/>
  <c r="Y32" i="113"/>
  <c r="AJ17" i="113"/>
  <c r="AL11" i="113"/>
  <c r="AB33" i="113"/>
  <c r="AF13" i="113"/>
  <c r="AG30" i="113"/>
  <c r="AK43" i="113"/>
  <c r="AE29" i="113"/>
  <c r="AF15" i="113"/>
  <c r="AJ26" i="113"/>
  <c r="Y38" i="113"/>
  <c r="AL13" i="113"/>
  <c r="AA32" i="113"/>
  <c r="AA8" i="113"/>
  <c r="AK19" i="113"/>
  <c r="Z31" i="113"/>
  <c r="AI42" i="113"/>
  <c r="AD11" i="113"/>
  <c r="X23" i="113"/>
  <c r="AB34" i="113"/>
  <c r="AF6" i="113"/>
  <c r="AJ18" i="113"/>
  <c r="Y30" i="113"/>
  <c r="AH41" i="113"/>
  <c r="AD13" i="113"/>
  <c r="AH24" i="113"/>
  <c r="AL35" i="113"/>
  <c r="AB6" i="113"/>
  <c r="AA11" i="113"/>
  <c r="AE15" i="113"/>
  <c r="AI19" i="113"/>
  <c r="X24" i="113"/>
  <c r="AB28" i="113"/>
  <c r="AF32" i="113"/>
  <c r="AJ36" i="113"/>
  <c r="Y41" i="113"/>
  <c r="AC45" i="113"/>
  <c r="AE44" i="113"/>
  <c r="AD8" i="113"/>
  <c r="Y13" i="113"/>
  <c r="AC17" i="113"/>
  <c r="AG21" i="113"/>
  <c r="AK25" i="113"/>
  <c r="Z30" i="113"/>
  <c r="AD34" i="113"/>
  <c r="AH38" i="113"/>
  <c r="AL42" i="113"/>
  <c r="AA47" i="113"/>
  <c r="AF11" i="113"/>
  <c r="AJ15" i="113"/>
  <c r="Y20" i="113"/>
  <c r="AC24" i="113"/>
  <c r="AG28" i="113"/>
  <c r="AK32" i="113"/>
  <c r="Z37" i="113"/>
  <c r="AD41" i="113"/>
  <c r="AH45" i="113"/>
  <c r="X8" i="113"/>
  <c r="AH12" i="113"/>
  <c r="AL16" i="113"/>
  <c r="AA21" i="113"/>
  <c r="AE25" i="113"/>
  <c r="AI29" i="113"/>
  <c r="X34" i="113"/>
  <c r="AB38" i="113"/>
  <c r="AF42" i="113"/>
  <c r="AJ46" i="113"/>
  <c r="Y10" i="113"/>
  <c r="AC14" i="113"/>
  <c r="AG18" i="113"/>
  <c r="AK22" i="113"/>
  <c r="Z27" i="113"/>
  <c r="AD31" i="113"/>
  <c r="AH35" i="113"/>
  <c r="AL39" i="113"/>
  <c r="AA44" i="113"/>
  <c r="AE40" i="113"/>
  <c r="AJ10" i="113"/>
  <c r="Z39" i="113"/>
  <c r="AB11" i="113"/>
  <c r="AJ33" i="113"/>
  <c r="AB42" i="113"/>
  <c r="AE38" i="113"/>
  <c r="AJ42" i="113"/>
  <c r="AI8" i="113"/>
  <c r="AJ27" i="113"/>
  <c r="X14" i="113"/>
  <c r="AA41" i="113"/>
  <c r="AK11" i="113"/>
  <c r="AE23" i="113"/>
  <c r="AF40" i="113"/>
  <c r="AF12" i="113"/>
  <c r="AG29" i="113"/>
  <c r="AH46" i="113"/>
  <c r="AJ23" i="113"/>
  <c r="AJ39" i="113"/>
  <c r="AA7" i="113"/>
  <c r="Z20" i="113"/>
  <c r="AD32" i="113"/>
  <c r="X42" i="113"/>
  <c r="AB13" i="113"/>
  <c r="AF25" i="113"/>
  <c r="Z35" i="113"/>
  <c r="AD47" i="113"/>
  <c r="Y15" i="113"/>
  <c r="AB25" i="113"/>
  <c r="AA10" i="113"/>
  <c r="Z23" i="113"/>
  <c r="AH26" i="113"/>
  <c r="AI43" i="113"/>
  <c r="AI15" i="113"/>
  <c r="AJ32" i="113"/>
  <c r="AI9" i="113"/>
  <c r="X27" i="113"/>
  <c r="AC40" i="113"/>
  <c r="Y11" i="113"/>
  <c r="AH20" i="113"/>
  <c r="AL32" i="113"/>
  <c r="AA45" i="113"/>
  <c r="AJ13" i="113"/>
  <c r="Y26" i="113"/>
  <c r="AC38" i="113"/>
  <c r="AK36" i="113"/>
  <c r="AI34" i="113"/>
  <c r="AI27" i="113"/>
  <c r="AJ44" i="113"/>
  <c r="AK33" i="113"/>
  <c r="X11" i="113"/>
  <c r="Y28" i="113"/>
  <c r="AK40" i="113"/>
  <c r="AK23" i="113"/>
  <c r="AE33" i="113"/>
  <c r="AI45" i="113"/>
  <c r="X17" i="113"/>
  <c r="AK38" i="113"/>
  <c r="AH36" i="113"/>
  <c r="AF17" i="113"/>
  <c r="Y47" i="113"/>
  <c r="AL43" i="113"/>
  <c r="AB15" i="113"/>
  <c r="AL24" i="113"/>
  <c r="AC30" i="113"/>
  <c r="AF19" i="113"/>
  <c r="AJ21" i="113"/>
  <c r="AE39" i="113"/>
  <c r="AG36" i="113"/>
  <c r="AC22" i="113"/>
  <c r="AJ29" i="113"/>
  <c r="AG44" i="113"/>
  <c r="Y8" i="113"/>
  <c r="AG7" i="113"/>
  <c r="AH28" i="113"/>
  <c r="Z40" i="113"/>
  <c r="AI22" i="113"/>
  <c r="AI12" i="113"/>
  <c r="X9" i="113"/>
  <c r="AE21" i="113"/>
  <c r="AJ16" i="113"/>
  <c r="AG11" i="113"/>
  <c r="AG26" i="113"/>
  <c r="Y9" i="113"/>
  <c r="AH10" i="113"/>
  <c r="Z38" i="113"/>
  <c r="AC15" i="113"/>
  <c r="Y18" i="113"/>
  <c r="AC25" i="113"/>
  <c r="AE8" i="113"/>
  <c r="Y34" i="113"/>
  <c r="AH23" i="113"/>
  <c r="AF28" i="113"/>
  <c r="AG19" i="113"/>
  <c r="AK46" i="113"/>
  <c r="AF30" i="113"/>
  <c r="AK10" i="113"/>
  <c r="AI32" i="113"/>
  <c r="X46" i="113"/>
  <c r="AL30" i="113"/>
  <c r="AK42" i="113"/>
  <c r="X20" i="113"/>
  <c r="Y37" i="113"/>
  <c r="AA14" i="113"/>
  <c r="AB31" i="113"/>
  <c r="Y44" i="113"/>
  <c r="Z12" i="113"/>
  <c r="AD24" i="113"/>
  <c r="AB46" i="113"/>
  <c r="AD39" i="113"/>
  <c r="X31" i="113"/>
  <c r="X32" i="113"/>
  <c r="Y21" i="113"/>
  <c r="AC32" i="113"/>
  <c r="AA37" i="113"/>
  <c r="AG42" i="113"/>
  <c r="Y36" i="113"/>
  <c r="AC9" i="113"/>
  <c r="AA19" i="113"/>
  <c r="AG45" i="113"/>
  <c r="AE41" i="113"/>
  <c r="AD29" i="113"/>
  <c r="Y6" i="113"/>
  <c r="AB17" i="113"/>
  <c r="AK13" i="113"/>
  <c r="AA35" i="113"/>
  <c r="AA6" i="113"/>
  <c r="AB24" i="113"/>
  <c r="AC41" i="113"/>
  <c r="AE18" i="113"/>
  <c r="AF35" i="113"/>
  <c r="Z45" i="113"/>
  <c r="AK15" i="113"/>
  <c r="Z28" i="113"/>
  <c r="AI37" i="113"/>
  <c r="AG8" i="113"/>
  <c r="AB21" i="113"/>
  <c r="AK30" i="113"/>
  <c r="Z43" i="113"/>
  <c r="AA42" i="113"/>
  <c r="AC18" i="113"/>
  <c r="AK28" i="113"/>
  <c r="AL14" i="113"/>
  <c r="AB36" i="113"/>
  <c r="AD42" i="113"/>
  <c r="AD16" i="113"/>
  <c r="AL40" i="113"/>
  <c r="AH43" i="113"/>
  <c r="AL29" i="113"/>
  <c r="AE11" i="113"/>
  <c r="AC6" i="113"/>
  <c r="AA29" i="113"/>
  <c r="AG34" i="113"/>
  <c r="X5" i="116"/>
  <c r="Y4" i="116" s="1"/>
  <c r="O28" i="55" s="1"/>
  <c r="S6" i="110"/>
  <c r="S6" i="87"/>
  <c r="I24" i="55" s="1"/>
  <c r="S6" i="90"/>
  <c r="S2" i="60"/>
  <c r="V2" i="60" s="1"/>
  <c r="X6" i="60" s="1"/>
  <c r="V2" i="96"/>
  <c r="AB6" i="96" s="1"/>
  <c r="S2" i="61"/>
  <c r="AG5" i="61" s="1"/>
  <c r="V2" i="97"/>
  <c r="AD6" i="97" s="1"/>
  <c r="X5" i="96"/>
  <c r="AI5" i="96"/>
  <c r="AG5" i="96"/>
  <c r="AE5" i="96"/>
  <c r="AJ5" i="96"/>
  <c r="AA5" i="96"/>
  <c r="W5" i="96"/>
  <c r="Y5" i="96"/>
  <c r="AB5" i="96"/>
  <c r="AF5" i="96"/>
  <c r="AD5" i="96"/>
  <c r="Z5" i="96"/>
  <c r="Y5" i="97"/>
  <c r="AD5" i="97"/>
  <c r="AE5" i="97"/>
  <c r="S6" i="91"/>
  <c r="L25" i="55" s="1"/>
  <c r="L26" i="55" s="1"/>
  <c r="W4" i="114" s="1"/>
  <c r="AH6" i="66"/>
  <c r="AJ6" i="80"/>
  <c r="S6" i="88"/>
  <c r="I25" i="55" s="1"/>
  <c r="S5" i="84"/>
  <c r="V2" i="85"/>
  <c r="AE5" i="85"/>
  <c r="AF5" i="85"/>
  <c r="AI5" i="85"/>
  <c r="AG5" i="85"/>
  <c r="W5" i="85"/>
  <c r="AA5" i="85"/>
  <c r="AH5" i="85"/>
  <c r="AC5" i="85"/>
  <c r="V5" i="85"/>
  <c r="Y5" i="85"/>
  <c r="AJ5" i="85"/>
  <c r="AB5" i="85"/>
  <c r="Z5" i="85"/>
  <c r="X5" i="85"/>
  <c r="AD5" i="85"/>
  <c r="AG6" i="84"/>
  <c r="AJ6" i="84"/>
  <c r="Y6" i="84"/>
  <c r="AD6" i="84"/>
  <c r="AB6" i="84"/>
  <c r="V6" i="84"/>
  <c r="X6" i="84"/>
  <c r="AF6" i="84"/>
  <c r="AA6" i="84"/>
  <c r="W6" i="84"/>
  <c r="AH6" i="84"/>
  <c r="AE6" i="84"/>
  <c r="Z6" i="84"/>
  <c r="AC6" i="84"/>
  <c r="AI6" i="84"/>
  <c r="AH5" i="80"/>
  <c r="AJ5" i="80"/>
  <c r="AB6" i="80"/>
  <c r="X6" i="80"/>
  <c r="W5" i="80"/>
  <c r="AF6" i="80"/>
  <c r="AH6" i="80"/>
  <c r="AE5" i="80"/>
  <c r="AA5" i="80"/>
  <c r="V5" i="80"/>
  <c r="AF5" i="80"/>
  <c r="AI5" i="80"/>
  <c r="AA6" i="80"/>
  <c r="AG5" i="80"/>
  <c r="X5" i="80"/>
  <c r="AE6" i="80"/>
  <c r="V6" i="80"/>
  <c r="Z5" i="80"/>
  <c r="Y5" i="80"/>
  <c r="Z6" i="80"/>
  <c r="AC5" i="80"/>
  <c r="Y6" i="80"/>
  <c r="AI6" i="80"/>
  <c r="AD5" i="80"/>
  <c r="W6" i="80"/>
  <c r="AD6" i="80"/>
  <c r="AG6" i="80"/>
  <c r="AB5" i="80"/>
  <c r="S2" i="81"/>
  <c r="S2" i="72"/>
  <c r="AI5" i="72" s="1"/>
  <c r="X5" i="66"/>
  <c r="AI6" i="66"/>
  <c r="AJ6" i="66"/>
  <c r="AD6" i="66"/>
  <c r="V6" i="66"/>
  <c r="AH5" i="66"/>
  <c r="Z6" i="66"/>
  <c r="Y6" i="66"/>
  <c r="AE5" i="66"/>
  <c r="AA6" i="66"/>
  <c r="AD5" i="66"/>
  <c r="AF5" i="66"/>
  <c r="AG5" i="66"/>
  <c r="AC6" i="66"/>
  <c r="W5" i="66"/>
  <c r="X6" i="66"/>
  <c r="Z5" i="66"/>
  <c r="AE6" i="66"/>
  <c r="AG6" i="66"/>
  <c r="W6" i="66"/>
  <c r="Y5" i="66"/>
  <c r="AB6" i="66"/>
  <c r="S2" i="70"/>
  <c r="S2" i="69"/>
  <c r="V2" i="69" s="1"/>
  <c r="AB6" i="69" s="1"/>
  <c r="AF6" i="66"/>
  <c r="AA5" i="66"/>
  <c r="AB5" i="66"/>
  <c r="V5" i="66"/>
  <c r="AC5" i="66"/>
  <c r="AI5" i="66"/>
  <c r="AJ5" i="66"/>
  <c r="S2" i="63"/>
  <c r="S2" i="59"/>
  <c r="S2" i="64"/>
  <c r="S2" i="67"/>
  <c r="X5" i="61" l="1"/>
  <c r="X5" i="113"/>
  <c r="Y4" i="113" s="1"/>
  <c r="R28" i="55" s="1"/>
  <c r="AD14" i="114"/>
  <c r="AJ36" i="114"/>
  <c r="AC37" i="114"/>
  <c r="AF16" i="114"/>
  <c r="AA19" i="114"/>
  <c r="AG25" i="114"/>
  <c r="AG17" i="114"/>
  <c r="Z18" i="114"/>
  <c r="AD7" i="114"/>
  <c r="AC12" i="114"/>
  <c r="AG16" i="114"/>
  <c r="AK20" i="114"/>
  <c r="Z25" i="114"/>
  <c r="AD29" i="114"/>
  <c r="AH33" i="114"/>
  <c r="AL37" i="114"/>
  <c r="AA42" i="114"/>
  <c r="AE46" i="114"/>
  <c r="AI43" i="114"/>
  <c r="AF9" i="114"/>
  <c r="X14" i="114"/>
  <c r="AB18" i="114"/>
  <c r="AF22" i="114"/>
  <c r="AJ26" i="114"/>
  <c r="AC35" i="114"/>
  <c r="AG39" i="114"/>
  <c r="AK43" i="114"/>
  <c r="Z6" i="114"/>
  <c r="AD11" i="114"/>
  <c r="AH15" i="114"/>
  <c r="AL19" i="114"/>
  <c r="AA24" i="114"/>
  <c r="AE28" i="114"/>
  <c r="X37" i="114"/>
  <c r="AF45" i="114"/>
  <c r="Y13" i="114"/>
  <c r="AK25" i="114"/>
  <c r="AD34" i="114"/>
  <c r="AL42" i="114"/>
  <c r="AL22" i="114"/>
  <c r="AE6" i="114"/>
  <c r="AL14" i="114"/>
  <c r="AJ20" i="114"/>
  <c r="X32" i="114"/>
  <c r="AK29" i="114"/>
  <c r="AK21" i="114"/>
  <c r="AD22" i="114"/>
  <c r="AA8" i="114"/>
  <c r="AK12" i="114"/>
  <c r="Z17" i="114"/>
  <c r="AD21" i="114"/>
  <c r="AH25" i="114"/>
  <c r="AL29" i="114"/>
  <c r="AA34" i="114"/>
  <c r="AE38" i="114"/>
  <c r="AI42" i="114"/>
  <c r="X47" i="114"/>
  <c r="AB44" i="114"/>
  <c r="AB10" i="114"/>
  <c r="AF14" i="114"/>
  <c r="AJ18" i="114"/>
  <c r="Y23" i="114"/>
  <c r="AC27" i="114"/>
  <c r="AG31" i="114"/>
  <c r="AK35" i="114"/>
  <c r="Z40" i="114"/>
  <c r="AD44" i="114"/>
  <c r="X7" i="114"/>
  <c r="AL11" i="114"/>
  <c r="AA16" i="114"/>
  <c r="AE20" i="114"/>
  <c r="AI24" i="114"/>
  <c r="X29" i="114"/>
  <c r="AB33" i="114"/>
  <c r="AF37" i="114"/>
  <c r="AJ41" i="114"/>
  <c r="Y46" i="114"/>
  <c r="Z9" i="114"/>
  <c r="AG13" i="114"/>
  <c r="AK17" i="114"/>
  <c r="Z22" i="114"/>
  <c r="AD26" i="114"/>
  <c r="AH30" i="114"/>
  <c r="AL34" i="114"/>
  <c r="AA39" i="114"/>
  <c r="AE43" i="114"/>
  <c r="AI47" i="114"/>
  <c r="AH7" i="114"/>
  <c r="AG12" i="114"/>
  <c r="AK16" i="114"/>
  <c r="Z21" i="114"/>
  <c r="AD25" i="114"/>
  <c r="AH29" i="114"/>
  <c r="AL33" i="114"/>
  <c r="AA38" i="114"/>
  <c r="AE42" i="114"/>
  <c r="AI46" i="114"/>
  <c r="AB9" i="114"/>
  <c r="AI13" i="114"/>
  <c r="X18" i="114"/>
  <c r="AB22" i="114"/>
  <c r="AF26" i="114"/>
  <c r="AJ30" i="114"/>
  <c r="Y35" i="114"/>
  <c r="AC39" i="114"/>
  <c r="AG43" i="114"/>
  <c r="AK47" i="114"/>
  <c r="Z11" i="114"/>
  <c r="AD15" i="114"/>
  <c r="AH19" i="114"/>
  <c r="AL23" i="114"/>
  <c r="AA28" i="114"/>
  <c r="AE32" i="114"/>
  <c r="AI36" i="114"/>
  <c r="X41" i="114"/>
  <c r="AB45" i="114"/>
  <c r="AH22" i="114"/>
  <c r="AJ22" i="114"/>
  <c r="Z44" i="114"/>
  <c r="AL15" i="114"/>
  <c r="AE31" i="114"/>
  <c r="AI11" i="114"/>
  <c r="AI27" i="114"/>
  <c r="Y25" i="114"/>
  <c r="AA11" i="114"/>
  <c r="Z34" i="114"/>
  <c r="Z26" i="114"/>
  <c r="AH26" i="114"/>
  <c r="AI8" i="114"/>
  <c r="AD13" i="114"/>
  <c r="AH17" i="114"/>
  <c r="AL21" i="114"/>
  <c r="AA26" i="114"/>
  <c r="AE30" i="114"/>
  <c r="AI34" i="114"/>
  <c r="X39" i="114"/>
  <c r="AB43" i="114"/>
  <c r="AF47" i="114"/>
  <c r="AE47" i="114"/>
  <c r="AJ10" i="114"/>
  <c r="Y15" i="114"/>
  <c r="AC19" i="114"/>
  <c r="AG23" i="114"/>
  <c r="AK27" i="114"/>
  <c r="Z32" i="114"/>
  <c r="AD36" i="114"/>
  <c r="AH40" i="114"/>
  <c r="AL44" i="114"/>
  <c r="AF7" i="114"/>
  <c r="AE12" i="114"/>
  <c r="AI16" i="114"/>
  <c r="X21" i="114"/>
  <c r="AB25" i="114"/>
  <c r="AF29" i="114"/>
  <c r="AJ33" i="114"/>
  <c r="Y38" i="114"/>
  <c r="AC42" i="114"/>
  <c r="AG46" i="114"/>
  <c r="AH9" i="114"/>
  <c r="Z14" i="114"/>
  <c r="AD18" i="114"/>
  <c r="AL26" i="114"/>
  <c r="AA31" i="114"/>
  <c r="AE35" i="114"/>
  <c r="AI39" i="114"/>
  <c r="X44" i="114"/>
  <c r="AL38" i="114"/>
  <c r="AE8" i="114"/>
  <c r="Z13" i="114"/>
  <c r="AD17" i="114"/>
  <c r="AH21" i="114"/>
  <c r="AL25" i="114"/>
  <c r="AA30" i="114"/>
  <c r="AE34" i="114"/>
  <c r="AI38" i="114"/>
  <c r="X43" i="114"/>
  <c r="AB47" i="114"/>
  <c r="X10" i="114"/>
  <c r="AB14" i="114"/>
  <c r="AF18" i="114"/>
  <c r="Y27" i="114"/>
  <c r="AC31" i="114"/>
  <c r="AG35" i="114"/>
  <c r="AK39" i="114"/>
  <c r="AD6" i="114"/>
  <c r="AH11" i="114"/>
  <c r="AA20" i="114"/>
  <c r="AH10" i="114"/>
  <c r="X16" i="114"/>
  <c r="AL47" i="114"/>
  <c r="AC29" i="114"/>
  <c r="AB28" i="114"/>
  <c r="AD38" i="114"/>
  <c r="AD30" i="114"/>
  <c r="AL30" i="114"/>
  <c r="AE9" i="114"/>
  <c r="AL13" i="114"/>
  <c r="AA18" i="114"/>
  <c r="AE22" i="114"/>
  <c r="AI26" i="114"/>
  <c r="X31" i="114"/>
  <c r="AB35" i="114"/>
  <c r="AF39" i="114"/>
  <c r="AJ43" i="114"/>
  <c r="AE39" i="114"/>
  <c r="Y6" i="114"/>
  <c r="AC11" i="114"/>
  <c r="AG15" i="114"/>
  <c r="AK19" i="114"/>
  <c r="Z24" i="114"/>
  <c r="AD28" i="114"/>
  <c r="AH32" i="114"/>
  <c r="AL36" i="114"/>
  <c r="AA41" i="114"/>
  <c r="AE45" i="114"/>
  <c r="AC8" i="114"/>
  <c r="X13" i="114"/>
  <c r="AB17" i="114"/>
  <c r="AF21" i="114"/>
  <c r="AJ25" i="114"/>
  <c r="Y30" i="114"/>
  <c r="AC34" i="114"/>
  <c r="AG38" i="114"/>
  <c r="AK42" i="114"/>
  <c r="Z47" i="114"/>
  <c r="AD10" i="114"/>
  <c r="AH14" i="114"/>
  <c r="AL18" i="114"/>
  <c r="AA23" i="114"/>
  <c r="AE27" i="114"/>
  <c r="AI31" i="114"/>
  <c r="X36" i="114"/>
  <c r="AB40" i="114"/>
  <c r="AF44" i="114"/>
  <c r="AF40" i="114"/>
  <c r="AA9" i="114"/>
  <c r="AH13" i="114"/>
  <c r="AL17" i="114"/>
  <c r="AA22" i="114"/>
  <c r="AE26" i="114"/>
  <c r="AI30" i="114"/>
  <c r="X35" i="114"/>
  <c r="AE23" i="114"/>
  <c r="AB20" i="114"/>
  <c r="AI19" i="114"/>
  <c r="AG33" i="114"/>
  <c r="Z8" i="114"/>
  <c r="Z10" i="114"/>
  <c r="AH34" i="114"/>
  <c r="AA35" i="114"/>
  <c r="AA10" i="114"/>
  <c r="AE14" i="114"/>
  <c r="AI18" i="114"/>
  <c r="X23" i="114"/>
  <c r="AB27" i="114"/>
  <c r="AF31" i="114"/>
  <c r="AJ35" i="114"/>
  <c r="Y40" i="114"/>
  <c r="AC44" i="114"/>
  <c r="X40" i="114"/>
  <c r="AG6" i="114"/>
  <c r="AK11" i="114"/>
  <c r="Z16" i="114"/>
  <c r="AD20" i="114"/>
  <c r="AH24" i="114"/>
  <c r="AL28" i="114"/>
  <c r="AA33" i="114"/>
  <c r="AE37" i="114"/>
  <c r="AI41" i="114"/>
  <c r="X46" i="114"/>
  <c r="Y9" i="114"/>
  <c r="AF13" i="114"/>
  <c r="AJ17" i="114"/>
  <c r="Y22" i="114"/>
  <c r="AC26" i="114"/>
  <c r="AG30" i="114"/>
  <c r="AK34" i="114"/>
  <c r="Z39" i="114"/>
  <c r="AD43" i="114"/>
  <c r="AH47" i="114"/>
  <c r="AL10" i="114"/>
  <c r="AA15" i="114"/>
  <c r="AE19" i="114"/>
  <c r="AI23" i="114"/>
  <c r="X28" i="114"/>
  <c r="AB32" i="114"/>
  <c r="AF36" i="114"/>
  <c r="AJ40" i="114"/>
  <c r="Y45" i="114"/>
  <c r="AG41" i="114"/>
  <c r="AI9" i="114"/>
  <c r="AA14" i="114"/>
  <c r="AE18" i="114"/>
  <c r="AI22" i="114"/>
  <c r="X27" i="114"/>
  <c r="AB31" i="114"/>
  <c r="AF35" i="114"/>
  <c r="AJ39" i="114"/>
  <c r="Y44" i="114"/>
  <c r="AC45" i="114"/>
  <c r="Y11" i="114"/>
  <c r="AC15" i="114"/>
  <c r="AG19" i="114"/>
  <c r="AK23" i="114"/>
  <c r="Z28" i="114"/>
  <c r="AD32" i="114"/>
  <c r="AH36" i="114"/>
  <c r="AL40" i="114"/>
  <c r="AA45" i="114"/>
  <c r="Y8" i="114"/>
  <c r="AI12" i="114"/>
  <c r="X17" i="114"/>
  <c r="AB21" i="114"/>
  <c r="AF25" i="114"/>
  <c r="AJ29" i="114"/>
  <c r="Y34" i="114"/>
  <c r="AC38" i="114"/>
  <c r="AG42" i="114"/>
  <c r="AK46" i="114"/>
  <c r="AB36" i="114"/>
  <c r="AF24" i="114"/>
  <c r="AF32" i="114"/>
  <c r="AK37" i="114"/>
  <c r="AJ12" i="114"/>
  <c r="AA27" i="114"/>
  <c r="AJ44" i="114"/>
  <c r="AL46" i="114"/>
  <c r="AI10" i="114"/>
  <c r="X15" i="114"/>
  <c r="AB19" i="114"/>
  <c r="AF23" i="114"/>
  <c r="AJ27" i="114"/>
  <c r="Y32" i="114"/>
  <c r="AC36" i="114"/>
  <c r="AG40" i="114"/>
  <c r="AK44" i="114"/>
  <c r="Y41" i="114"/>
  <c r="AE7" i="114"/>
  <c r="AD12" i="114"/>
  <c r="AH16" i="114"/>
  <c r="AL20" i="114"/>
  <c r="AA25" i="114"/>
  <c r="AE29" i="114"/>
  <c r="AI33" i="114"/>
  <c r="X38" i="114"/>
  <c r="AB42" i="114"/>
  <c r="AF46" i="114"/>
  <c r="AG9" i="114"/>
  <c r="Y14" i="114"/>
  <c r="AC18" i="114"/>
  <c r="AG22" i="114"/>
  <c r="AK26" i="114"/>
  <c r="Z31" i="114"/>
  <c r="AD35" i="114"/>
  <c r="AH39" i="114"/>
  <c r="AL43" i="114"/>
  <c r="AA6" i="114"/>
  <c r="AE11" i="114"/>
  <c r="AI15" i="114"/>
  <c r="X20" i="114"/>
  <c r="AB24" i="114"/>
  <c r="AF28" i="114"/>
  <c r="AJ32" i="114"/>
  <c r="Y37" i="114"/>
  <c r="AC41" i="114"/>
  <c r="AG45" i="114"/>
  <c r="AH42" i="114"/>
  <c r="AE10" i="114"/>
  <c r="AI14" i="114"/>
  <c r="X19" i="114"/>
  <c r="AB23" i="114"/>
  <c r="AF27" i="114"/>
  <c r="AJ31" i="114"/>
  <c r="Y36" i="114"/>
  <c r="AC40" i="114"/>
  <c r="AG44" i="114"/>
  <c r="AC6" i="114"/>
  <c r="AG11" i="114"/>
  <c r="AK15" i="114"/>
  <c r="Z20" i="114"/>
  <c r="AD24" i="114"/>
  <c r="AH28" i="114"/>
  <c r="AL32" i="114"/>
  <c r="AA37" i="114"/>
  <c r="AE41" i="114"/>
  <c r="AI45" i="114"/>
  <c r="AG8" i="114"/>
  <c r="AB13" i="114"/>
  <c r="AF17" i="114"/>
  <c r="AJ21" i="114"/>
  <c r="Y26" i="114"/>
  <c r="AC30" i="114"/>
  <c r="AG34" i="114"/>
  <c r="AK38" i="114"/>
  <c r="Z43" i="114"/>
  <c r="AD47" i="114"/>
  <c r="AD46" i="114"/>
  <c r="X24" i="114"/>
  <c r="Y33" i="114"/>
  <c r="AB12" i="114"/>
  <c r="AI35" i="114"/>
  <c r="AC21" i="114"/>
  <c r="AC13" i="114"/>
  <c r="AK13" i="114"/>
  <c r="AF6" i="114"/>
  <c r="AJ11" i="114"/>
  <c r="Y16" i="114"/>
  <c r="AC20" i="114"/>
  <c r="AG24" i="114"/>
  <c r="AK28" i="114"/>
  <c r="Z33" i="114"/>
  <c r="AD37" i="114"/>
  <c r="AH41" i="114"/>
  <c r="AL45" i="114"/>
  <c r="AA43" i="114"/>
  <c r="X9" i="114"/>
  <c r="AE13" i="114"/>
  <c r="AI17" i="114"/>
  <c r="X22" i="114"/>
  <c r="AB26" i="114"/>
  <c r="AF30" i="114"/>
  <c r="AJ34" i="114"/>
  <c r="Y39" i="114"/>
  <c r="AC43" i="114"/>
  <c r="AG47" i="114"/>
  <c r="AK10" i="114"/>
  <c r="Z15" i="114"/>
  <c r="AD19" i="114"/>
  <c r="AH23" i="114"/>
  <c r="AL27" i="114"/>
  <c r="AA32" i="114"/>
  <c r="AE36" i="114"/>
  <c r="AI40" i="114"/>
  <c r="X45" i="114"/>
  <c r="AG7" i="114"/>
  <c r="AF12" i="114"/>
  <c r="AJ16" i="114"/>
  <c r="Y21" i="114"/>
  <c r="AC25" i="114"/>
  <c r="AG29" i="114"/>
  <c r="AK33" i="114"/>
  <c r="Z38" i="114"/>
  <c r="AD42" i="114"/>
  <c r="AH46" i="114"/>
  <c r="AB6" i="114"/>
  <c r="AF11" i="114"/>
  <c r="AJ15" i="114"/>
  <c r="Y20" i="114"/>
  <c r="AC24" i="114"/>
  <c r="AG28" i="114"/>
  <c r="AK32" i="114"/>
  <c r="Z37" i="114"/>
  <c r="AD41" i="114"/>
  <c r="AH45" i="114"/>
  <c r="X8" i="114"/>
  <c r="AH12" i="114"/>
  <c r="AL16" i="114"/>
  <c r="AA21" i="114"/>
  <c r="AE25" i="114"/>
  <c r="AI29" i="114"/>
  <c r="X34" i="114"/>
  <c r="AB38" i="114"/>
  <c r="AF42" i="114"/>
  <c r="AJ46" i="114"/>
  <c r="Y10" i="114"/>
  <c r="AC14" i="114"/>
  <c r="AG18" i="114"/>
  <c r="AK22" i="114"/>
  <c r="Z27" i="114"/>
  <c r="AD31" i="114"/>
  <c r="AH35" i="114"/>
  <c r="AL39" i="114"/>
  <c r="AA44" i="114"/>
  <c r="Y31" i="114"/>
  <c r="AI32" i="114"/>
  <c r="AB41" i="114"/>
  <c r="AD8" i="114"/>
  <c r="AC17" i="114"/>
  <c r="AG21" i="114"/>
  <c r="Z30" i="114"/>
  <c r="AH38" i="114"/>
  <c r="AJ28" i="114"/>
  <c r="AF15" i="114"/>
  <c r="Z42" i="114"/>
  <c r="AF38" i="114"/>
  <c r="AH31" i="114"/>
  <c r="AJ24" i="114"/>
  <c r="Z7" i="114"/>
  <c r="AK24" i="114"/>
  <c r="AK40" i="114"/>
  <c r="AF10" i="114"/>
  <c r="AI21" i="114"/>
  <c r="AE33" i="114"/>
  <c r="AH44" i="114"/>
  <c r="AK14" i="114"/>
  <c r="X25" i="114"/>
  <c r="AF33" i="114"/>
  <c r="Y42" i="114"/>
  <c r="AA46" i="114"/>
  <c r="AC7" i="114"/>
  <c r="AJ19" i="114"/>
  <c r="AB8" i="114"/>
  <c r="AJ42" i="114"/>
  <c r="AL35" i="114"/>
  <c r="Y29" i="114"/>
  <c r="X11" i="114"/>
  <c r="Y28" i="114"/>
  <c r="AL41" i="114"/>
  <c r="Z12" i="114"/>
  <c r="AC23" i="114"/>
  <c r="AF34" i="114"/>
  <c r="AB46" i="114"/>
  <c r="AE16" i="114"/>
  <c r="AG26" i="114"/>
  <c r="Z35" i="114"/>
  <c r="AH43" i="114"/>
  <c r="AD33" i="114"/>
  <c r="AH18" i="114"/>
  <c r="Y24" i="114"/>
  <c r="AL12" i="114"/>
  <c r="Y47" i="114"/>
  <c r="AA40" i="114"/>
  <c r="AC33" i="114"/>
  <c r="Y12" i="114"/>
  <c r="Z29" i="114"/>
  <c r="AF43" i="114"/>
  <c r="AA13" i="114"/>
  <c r="AL24" i="114"/>
  <c r="Z36" i="114"/>
  <c r="AC47" i="114"/>
  <c r="Y18" i="114"/>
  <c r="AH27" i="114"/>
  <c r="AA36" i="114"/>
  <c r="AI44" i="114"/>
  <c r="AD16" i="114"/>
  <c r="AD39" i="114"/>
  <c r="Y17" i="114"/>
  <c r="AC28" i="114"/>
  <c r="AA17" i="114"/>
  <c r="AC10" i="114"/>
  <c r="AE44" i="114"/>
  <c r="AG37" i="114"/>
  <c r="AB15" i="114"/>
  <c r="AC32" i="114"/>
  <c r="Z45" i="114"/>
  <c r="AJ14" i="114"/>
  <c r="X26" i="114"/>
  <c r="AI37" i="114"/>
  <c r="AB7" i="114"/>
  <c r="Z19" i="114"/>
  <c r="AI28" i="114"/>
  <c r="AB37" i="114"/>
  <c r="AJ45" i="114"/>
  <c r="AG27" i="114"/>
  <c r="AC46" i="114"/>
  <c r="AC22" i="114"/>
  <c r="AH8" i="114"/>
  <c r="AG32" i="114"/>
  <c r="AE21" i="114"/>
  <c r="AG14" i="114"/>
  <c r="Y7" i="114"/>
  <c r="AK41" i="114"/>
  <c r="AC16" i="114"/>
  <c r="AJ38" i="114"/>
  <c r="AC9" i="114"/>
  <c r="AI20" i="114"/>
  <c r="AB29" i="114"/>
  <c r="AJ37" i="114"/>
  <c r="AD9" i="114"/>
  <c r="AK36" i="114"/>
  <c r="AI25" i="114"/>
  <c r="AK18" i="114"/>
  <c r="X12" i="114"/>
  <c r="Z46" i="114"/>
  <c r="AF19" i="114"/>
  <c r="AG36" i="114"/>
  <c r="AJ47" i="114"/>
  <c r="AE17" i="114"/>
  <c r="AA29" i="114"/>
  <c r="AD40" i="114"/>
  <c r="AG10" i="114"/>
  <c r="AK30" i="114"/>
  <c r="X6" i="114"/>
  <c r="Z41" i="114"/>
  <c r="X30" i="114"/>
  <c r="Z23" i="114"/>
  <c r="AB16" i="114"/>
  <c r="AA47" i="114"/>
  <c r="AG20" i="114"/>
  <c r="AH37" i="114"/>
  <c r="AA7" i="114"/>
  <c r="Y19" i="114"/>
  <c r="AB30" i="114"/>
  <c r="X42" i="114"/>
  <c r="AA12" i="114"/>
  <c r="AD23" i="114"/>
  <c r="AL31" i="114"/>
  <c r="AE40" i="114"/>
  <c r="AE15" i="114"/>
  <c r="AB11" i="114"/>
  <c r="AD45" i="114"/>
  <c r="AB34" i="114"/>
  <c r="AD27" i="114"/>
  <c r="AF20" i="114"/>
  <c r="AK45" i="114"/>
  <c r="AJ23" i="114"/>
  <c r="AB39" i="114"/>
  <c r="AF8" i="114"/>
  <c r="AH20" i="114"/>
  <c r="AK31" i="114"/>
  <c r="Y43" i="114"/>
  <c r="AJ13" i="114"/>
  <c r="AE24" i="114"/>
  <c r="X33" i="114"/>
  <c r="AF41" i="114"/>
  <c r="V2" i="61"/>
  <c r="AI6" i="61" s="1"/>
  <c r="AJ5" i="60"/>
  <c r="V5" i="60"/>
  <c r="AG6" i="60"/>
  <c r="I26" i="55"/>
  <c r="W4" i="115" s="1"/>
  <c r="AF5" i="61"/>
  <c r="AJ5" i="61"/>
  <c r="AH6" i="97"/>
  <c r="X5" i="60"/>
  <c r="Z5" i="60"/>
  <c r="AC5" i="60"/>
  <c r="AB5" i="60"/>
  <c r="AE6" i="60"/>
  <c r="AI6" i="60"/>
  <c r="AE5" i="60"/>
  <c r="AF5" i="60"/>
  <c r="AI5" i="60"/>
  <c r="AD5" i="60"/>
  <c r="AB6" i="60"/>
  <c r="Z5" i="61"/>
  <c r="V5" i="61"/>
  <c r="AC5" i="61"/>
  <c r="AA5" i="61"/>
  <c r="AH5" i="61"/>
  <c r="AI5" i="61"/>
  <c r="AB5" i="61"/>
  <c r="Z6" i="60"/>
  <c r="AC6" i="60"/>
  <c r="Y6" i="60"/>
  <c r="AH6" i="60"/>
  <c r="W6" i="60"/>
  <c r="V6" i="60"/>
  <c r="AA6" i="60"/>
  <c r="Y5" i="60"/>
  <c r="AE5" i="61"/>
  <c r="W5" i="61"/>
  <c r="AD5" i="61"/>
  <c r="Y5" i="61"/>
  <c r="X6" i="96"/>
  <c r="AD6" i="96"/>
  <c r="W6" i="96"/>
  <c r="AF6" i="96"/>
  <c r="X5" i="69"/>
  <c r="V6" i="96"/>
  <c r="AD6" i="60"/>
  <c r="AJ6" i="60"/>
  <c r="W5" i="60"/>
  <c r="AH5" i="60"/>
  <c r="AF6" i="60"/>
  <c r="AG5" i="60"/>
  <c r="AA5" i="60"/>
  <c r="AH6" i="96"/>
  <c r="AE6" i="96"/>
  <c r="Y6" i="96"/>
  <c r="Z6" i="96"/>
  <c r="AG6" i="96"/>
  <c r="AJ6" i="96"/>
  <c r="AC6" i="96"/>
  <c r="V6" i="97"/>
  <c r="AB6" i="97"/>
  <c r="AA6" i="97"/>
  <c r="AJ6" i="97"/>
  <c r="Z5" i="97"/>
  <c r="Z6" i="97"/>
  <c r="AH5" i="97"/>
  <c r="AB5" i="97"/>
  <c r="W5" i="97"/>
  <c r="X5" i="97"/>
  <c r="AG5" i="97"/>
  <c r="AF6" i="97"/>
  <c r="AG6" i="97"/>
  <c r="AJ5" i="97"/>
  <c r="X6" i="97"/>
  <c r="AC6" i="97"/>
  <c r="W6" i="97"/>
  <c r="AI5" i="97"/>
  <c r="AC5" i="96"/>
  <c r="AF5" i="97"/>
  <c r="Y6" i="97"/>
  <c r="AA5" i="97"/>
  <c r="V5" i="97"/>
  <c r="AI6" i="97"/>
  <c r="AC5" i="97"/>
  <c r="AE6" i="97"/>
  <c r="AI6" i="96"/>
  <c r="AA6" i="96"/>
  <c r="AH5" i="96"/>
  <c r="S6" i="84"/>
  <c r="F24" i="55" s="1"/>
  <c r="S5" i="85"/>
  <c r="AA6" i="85"/>
  <c r="Y6" i="85"/>
  <c r="AE6" i="85"/>
  <c r="AC6" i="85"/>
  <c r="W6" i="85"/>
  <c r="AH6" i="85"/>
  <c r="AJ6" i="85"/>
  <c r="AB6" i="85"/>
  <c r="Z6" i="85"/>
  <c r="X6" i="85"/>
  <c r="AD6" i="85"/>
  <c r="AI6" i="85"/>
  <c r="AG6" i="85"/>
  <c r="AF6" i="85"/>
  <c r="V6" i="85"/>
  <c r="S5" i="80"/>
  <c r="S6" i="80"/>
  <c r="V2" i="81"/>
  <c r="X5" i="81"/>
  <c r="AE5" i="81"/>
  <c r="AD5" i="81"/>
  <c r="AH5" i="81"/>
  <c r="Z5" i="81"/>
  <c r="AJ5" i="81"/>
  <c r="AG5" i="81"/>
  <c r="AI5" i="81"/>
  <c r="W5" i="81"/>
  <c r="AA5" i="81"/>
  <c r="AC5" i="81"/>
  <c r="Y5" i="81"/>
  <c r="AF5" i="81"/>
  <c r="AB5" i="81"/>
  <c r="V5" i="81"/>
  <c r="AD6" i="69"/>
  <c r="Z5" i="72"/>
  <c r="Z5" i="69"/>
  <c r="AF6" i="69"/>
  <c r="X5" i="72"/>
  <c r="AC5" i="69"/>
  <c r="W6" i="69"/>
  <c r="AA5" i="69"/>
  <c r="S5" i="66"/>
  <c r="S6" i="66"/>
  <c r="AJ5" i="69"/>
  <c r="Y6" i="69"/>
  <c r="V6" i="69"/>
  <c r="Y5" i="69"/>
  <c r="V5" i="69"/>
  <c r="Z6" i="69"/>
  <c r="AG5" i="72"/>
  <c r="V5" i="72"/>
  <c r="AE5" i="72"/>
  <c r="AC5" i="72"/>
  <c r="AE6" i="61"/>
  <c r="W5" i="69"/>
  <c r="AH6" i="69"/>
  <c r="AA6" i="69"/>
  <c r="AB5" i="69"/>
  <c r="X6" i="69"/>
  <c r="AC6" i="69"/>
  <c r="AD5" i="69"/>
  <c r="AE5" i="69"/>
  <c r="AE6" i="69"/>
  <c r="AG5" i="69"/>
  <c r="AH6" i="61"/>
  <c r="AJ6" i="69"/>
  <c r="AF5" i="69"/>
  <c r="AG6" i="69"/>
  <c r="AH5" i="69"/>
  <c r="AI5" i="69"/>
  <c r="AI6" i="69"/>
  <c r="V6" i="61"/>
  <c r="V2" i="73"/>
  <c r="AJ5" i="73"/>
  <c r="AH5" i="73"/>
  <c r="AF5" i="73"/>
  <c r="AD5" i="73"/>
  <c r="AB5" i="73"/>
  <c r="Z5" i="73"/>
  <c r="X5" i="73"/>
  <c r="V5" i="73"/>
  <c r="AC5" i="73"/>
  <c r="AI5" i="73"/>
  <c r="AG5" i="73"/>
  <c r="AE5" i="73"/>
  <c r="Y5" i="73"/>
  <c r="W5" i="73"/>
  <c r="AA5" i="73"/>
  <c r="V2" i="72"/>
  <c r="Y5" i="72"/>
  <c r="AA5" i="72"/>
  <c r="W5" i="72"/>
  <c r="AJ5" i="72"/>
  <c r="AH5" i="72"/>
  <c r="AF5" i="72"/>
  <c r="AD5" i="72"/>
  <c r="AB5" i="72"/>
  <c r="V2" i="64"/>
  <c r="W5" i="64"/>
  <c r="AE5" i="64"/>
  <c r="X5" i="64"/>
  <c r="AH5" i="64"/>
  <c r="Z5" i="64"/>
  <c r="AD5" i="64"/>
  <c r="V5" i="64"/>
  <c r="AB5" i="64"/>
  <c r="AG5" i="64"/>
  <c r="AI5" i="64"/>
  <c r="AJ5" i="64"/>
  <c r="Y5" i="64"/>
  <c r="AA5" i="64"/>
  <c r="AC5" i="64"/>
  <c r="AF5" i="64"/>
  <c r="V2" i="67"/>
  <c r="AC5" i="67"/>
  <c r="AI5" i="67"/>
  <c r="AG5" i="67"/>
  <c r="AE5" i="67"/>
  <c r="AA5" i="67"/>
  <c r="Y5" i="67"/>
  <c r="W5" i="67"/>
  <c r="AB5" i="67"/>
  <c r="Z5" i="67"/>
  <c r="X5" i="67"/>
  <c r="V5" i="67"/>
  <c r="AJ5" i="67"/>
  <c r="AH5" i="67"/>
  <c r="AF5" i="67"/>
  <c r="AD5" i="67"/>
  <c r="V2" i="70"/>
  <c r="AG5" i="70"/>
  <c r="AJ5" i="70"/>
  <c r="Y5" i="70"/>
  <c r="AF5" i="70"/>
  <c r="AB5" i="70"/>
  <c r="AD5" i="70"/>
  <c r="X5" i="70"/>
  <c r="AE5" i="70"/>
  <c r="W5" i="70"/>
  <c r="V5" i="70"/>
  <c r="AH5" i="70"/>
  <c r="AI5" i="70"/>
  <c r="Z5" i="70"/>
  <c r="AA5" i="70"/>
  <c r="AC5" i="70"/>
  <c r="V2" i="63"/>
  <c r="W5" i="63"/>
  <c r="AE5" i="63"/>
  <c r="AC5" i="63"/>
  <c r="AA5" i="63"/>
  <c r="Y5" i="63"/>
  <c r="X5" i="63"/>
  <c r="AD5" i="63"/>
  <c r="AJ5" i="63"/>
  <c r="AH5" i="63"/>
  <c r="V5" i="63"/>
  <c r="AB5" i="63"/>
  <c r="Z5" i="63"/>
  <c r="AF5" i="63"/>
  <c r="AI5" i="63"/>
  <c r="AG5" i="63"/>
  <c r="AG6" i="61" l="1"/>
  <c r="AC6" i="61"/>
  <c r="AJ6" i="61"/>
  <c r="AA6" i="61"/>
  <c r="Z6" i="61"/>
  <c r="X6" i="61"/>
  <c r="Y6" i="61"/>
  <c r="AF6" i="61"/>
  <c r="W6" i="61"/>
  <c r="AB6" i="61"/>
  <c r="AD6" i="61"/>
  <c r="X5" i="114"/>
  <c r="Y4" i="114" s="1"/>
  <c r="L28" i="55" s="1"/>
  <c r="AL47" i="115"/>
  <c r="AH14" i="115"/>
  <c r="AI15" i="115"/>
  <c r="AL10" i="115"/>
  <c r="X12" i="115"/>
  <c r="AD10" i="115"/>
  <c r="AK25" i="115"/>
  <c r="AE27" i="115"/>
  <c r="AE14" i="115"/>
  <c r="AA6" i="115"/>
  <c r="Y37" i="115"/>
  <c r="AL15" i="115"/>
  <c r="AE24" i="115"/>
  <c r="X33" i="115"/>
  <c r="AF41" i="115"/>
  <c r="AI11" i="115"/>
  <c r="AB20" i="115"/>
  <c r="AJ28" i="115"/>
  <c r="AC37" i="115"/>
  <c r="AF6" i="115"/>
  <c r="Y16" i="115"/>
  <c r="AG24" i="115"/>
  <c r="Z33" i="115"/>
  <c r="AK41" i="115"/>
  <c r="AA45" i="115"/>
  <c r="AL40" i="115"/>
  <c r="AH36" i="115"/>
  <c r="AD32" i="115"/>
  <c r="Z28" i="115"/>
  <c r="AK23" i="115"/>
  <c r="AG19" i="115"/>
  <c r="AC15" i="115"/>
  <c r="Y11" i="115"/>
  <c r="AI47" i="115"/>
  <c r="AA46" i="115"/>
  <c r="AL41" i="115"/>
  <c r="AH37" i="115"/>
  <c r="AD33" i="115"/>
  <c r="Z29" i="115"/>
  <c r="AK24" i="115"/>
  <c r="AG20" i="115"/>
  <c r="AC16" i="115"/>
  <c r="Y12" i="115"/>
  <c r="Z7" i="115"/>
  <c r="AE44" i="115"/>
  <c r="AA40" i="115"/>
  <c r="AL35" i="115"/>
  <c r="AH31" i="115"/>
  <c r="AD27" i="115"/>
  <c r="Z23" i="115"/>
  <c r="AK18" i="115"/>
  <c r="AG14" i="115"/>
  <c r="AC10" i="115"/>
  <c r="AC44" i="115"/>
  <c r="AL44" i="115"/>
  <c r="AH40" i="115"/>
  <c r="AD36" i="115"/>
  <c r="Z32" i="115"/>
  <c r="AK27" i="115"/>
  <c r="AG23" i="115"/>
  <c r="AC19" i="115"/>
  <c r="Y15" i="115"/>
  <c r="AJ10" i="115"/>
  <c r="AF47" i="115"/>
  <c r="AB7" i="115"/>
  <c r="AE16" i="115"/>
  <c r="X25" i="115"/>
  <c r="AF33" i="115"/>
  <c r="Z42" i="115"/>
  <c r="AB32" i="115"/>
  <c r="AJ40" i="115"/>
  <c r="AA11" i="115"/>
  <c r="AI19" i="115"/>
  <c r="AB28" i="115"/>
  <c r="AJ36" i="115"/>
  <c r="AD47" i="115"/>
  <c r="AG32" i="115"/>
  <c r="Z41" i="115"/>
  <c r="AH20" i="115"/>
  <c r="AA24" i="115"/>
  <c r="AL28" i="115"/>
  <c r="AK22" i="115"/>
  <c r="AH34" i="115"/>
  <c r="AF20" i="115"/>
  <c r="AG21" i="115"/>
  <c r="AG13" i="115"/>
  <c r="AL34" i="115"/>
  <c r="AH30" i="115"/>
  <c r="AJ32" i="115"/>
  <c r="Y13" i="115"/>
  <c r="AC17" i="115"/>
  <c r="AH9" i="115"/>
  <c r="Y8" i="115"/>
  <c r="X17" i="115"/>
  <c r="AF25" i="115"/>
  <c r="Y34" i="115"/>
  <c r="AL42" i="115"/>
  <c r="AJ12" i="115"/>
  <c r="AC21" i="115"/>
  <c r="AK29" i="115"/>
  <c r="AD38" i="115"/>
  <c r="AA8" i="115"/>
  <c r="Z17" i="115"/>
  <c r="AH25" i="115"/>
  <c r="AA34" i="115"/>
  <c r="AA43" i="115"/>
  <c r="AH44" i="115"/>
  <c r="AD40" i="115"/>
  <c r="Z36" i="115"/>
  <c r="AK31" i="115"/>
  <c r="AG27" i="115"/>
  <c r="AC23" i="115"/>
  <c r="Y19" i="115"/>
  <c r="AJ14" i="115"/>
  <c r="AF10" i="115"/>
  <c r="AA47" i="115"/>
  <c r="AH45" i="115"/>
  <c r="AD41" i="115"/>
  <c r="Z37" i="115"/>
  <c r="AK32" i="115"/>
  <c r="AG28" i="115"/>
  <c r="AC24" i="115"/>
  <c r="Y20" i="115"/>
  <c r="AJ15" i="115"/>
  <c r="AF11" i="115"/>
  <c r="AB6" i="115"/>
  <c r="AL43" i="115"/>
  <c r="AH39" i="115"/>
  <c r="AD35" i="115"/>
  <c r="Z31" i="115"/>
  <c r="AK26" i="115"/>
  <c r="AG22" i="115"/>
  <c r="AC18" i="115"/>
  <c r="Y14" i="115"/>
  <c r="AG9" i="115"/>
  <c r="AI42" i="115"/>
  <c r="AD44" i="115"/>
  <c r="Z40" i="115"/>
  <c r="AK35" i="115"/>
  <c r="AG31" i="115"/>
  <c r="AC27" i="115"/>
  <c r="Y23" i="115"/>
  <c r="AJ18" i="115"/>
  <c r="AF14" i="115"/>
  <c r="AB10" i="115"/>
  <c r="AE46" i="115"/>
  <c r="AG8" i="115"/>
  <c r="AF17" i="115"/>
  <c r="Y26" i="115"/>
  <c r="AG34" i="115"/>
  <c r="AH43" i="115"/>
  <c r="AC33" i="115"/>
  <c r="Y42" i="115"/>
  <c r="AB12" i="115"/>
  <c r="AJ20" i="115"/>
  <c r="AC29" i="115"/>
  <c r="AK37" i="115"/>
  <c r="Z25" i="115"/>
  <c r="AH33" i="115"/>
  <c r="AG42" i="115"/>
  <c r="AA29" i="115"/>
  <c r="AA44" i="115"/>
  <c r="AB24" i="115"/>
  <c r="AG16" i="115"/>
  <c r="Z9" i="115"/>
  <c r="AG7" i="115"/>
  <c r="AC41" i="115"/>
  <c r="AG29" i="115"/>
  <c r="X20" i="115"/>
  <c r="AF12" i="115"/>
  <c r="AC9" i="115"/>
  <c r="Y18" i="115"/>
  <c r="AG26" i="115"/>
  <c r="Z35" i="115"/>
  <c r="AB44" i="115"/>
  <c r="AK13" i="115"/>
  <c r="AD22" i="115"/>
  <c r="AL30" i="115"/>
  <c r="AE39" i="115"/>
  <c r="AE9" i="115"/>
  <c r="AA18" i="115"/>
  <c r="AI26" i="115"/>
  <c r="AB35" i="115"/>
  <c r="AI44" i="115"/>
  <c r="Z44" i="115"/>
  <c r="AK39" i="115"/>
  <c r="AG35" i="115"/>
  <c r="AC31" i="115"/>
  <c r="Y27" i="115"/>
  <c r="AJ22" i="115"/>
  <c r="AF18" i="115"/>
  <c r="AB14" i="115"/>
  <c r="X10" i="115"/>
  <c r="Z46" i="115"/>
  <c r="Z45" i="115"/>
  <c r="AK40" i="115"/>
  <c r="AG36" i="115"/>
  <c r="AC32" i="115"/>
  <c r="Y28" i="115"/>
  <c r="AJ23" i="115"/>
  <c r="AF19" i="115"/>
  <c r="AB15" i="115"/>
  <c r="X11" i="115"/>
  <c r="AH47" i="115"/>
  <c r="AD43" i="115"/>
  <c r="Z39" i="115"/>
  <c r="AK34" i="115"/>
  <c r="AG30" i="115"/>
  <c r="AC26" i="115"/>
  <c r="Y22" i="115"/>
  <c r="AJ17" i="115"/>
  <c r="AF13" i="115"/>
  <c r="Y9" i="115"/>
  <c r="AH41" i="115"/>
  <c r="AK43" i="115"/>
  <c r="AG39" i="115"/>
  <c r="AC35" i="115"/>
  <c r="Y31" i="115"/>
  <c r="AJ26" i="115"/>
  <c r="AF22" i="115"/>
  <c r="AB18" i="115"/>
  <c r="X14" i="115"/>
  <c r="AF9" i="115"/>
  <c r="AL45" i="115"/>
  <c r="Y10" i="115"/>
  <c r="AG18" i="115"/>
  <c r="Z27" i="115"/>
  <c r="AH35" i="115"/>
  <c r="AB45" i="115"/>
  <c r="AD34" i="115"/>
  <c r="AE43" i="115"/>
  <c r="AC13" i="115"/>
  <c r="AK21" i="115"/>
  <c r="AD30" i="115"/>
  <c r="AL38" i="115"/>
  <c r="AA26" i="115"/>
  <c r="AI34" i="115"/>
  <c r="X44" i="115"/>
  <c r="AI37" i="115"/>
  <c r="AB41" i="115"/>
  <c r="AE37" i="115"/>
  <c r="AC14" i="115"/>
  <c r="AC12" i="115"/>
  <c r="AD13" i="115"/>
  <c r="AE19" i="115"/>
  <c r="AK17" i="115"/>
  <c r="AB11" i="115"/>
  <c r="AI8" i="115"/>
  <c r="Y7" i="115"/>
  <c r="X23" i="115"/>
  <c r="AF15" i="115"/>
  <c r="AG10" i="115"/>
  <c r="Z19" i="115"/>
  <c r="AH27" i="115"/>
  <c r="AA36" i="115"/>
  <c r="AC46" i="115"/>
  <c r="AL14" i="115"/>
  <c r="AE23" i="115"/>
  <c r="X32" i="115"/>
  <c r="AF40" i="115"/>
  <c r="AI10" i="115"/>
  <c r="AB19" i="115"/>
  <c r="AJ27" i="115"/>
  <c r="AC36" i="115"/>
  <c r="AK47" i="115"/>
  <c r="AG43" i="115"/>
  <c r="AC39" i="115"/>
  <c r="Y35" i="115"/>
  <c r="AJ30" i="115"/>
  <c r="AF26" i="115"/>
  <c r="AB22" i="115"/>
  <c r="X18" i="115"/>
  <c r="AI13" i="115"/>
  <c r="AB9" i="115"/>
  <c r="AG45" i="115"/>
  <c r="AG44" i="115"/>
  <c r="AC40" i="115"/>
  <c r="Y36" i="115"/>
  <c r="AJ31" i="115"/>
  <c r="AF27" i="115"/>
  <c r="AB23" i="115"/>
  <c r="X19" i="115"/>
  <c r="AI14" i="115"/>
  <c r="AE10" i="115"/>
  <c r="Z47" i="115"/>
  <c r="AK42" i="115"/>
  <c r="AG38" i="115"/>
  <c r="AC34" i="115"/>
  <c r="Y30" i="115"/>
  <c r="AJ25" i="115"/>
  <c r="AF21" i="115"/>
  <c r="AB17" i="115"/>
  <c r="X13" i="115"/>
  <c r="AC8" i="115"/>
  <c r="AG47" i="115"/>
  <c r="AC43" i="115"/>
  <c r="Y39" i="115"/>
  <c r="AJ34" i="115"/>
  <c r="AF30" i="115"/>
  <c r="AB26" i="115"/>
  <c r="X22" i="115"/>
  <c r="AI17" i="115"/>
  <c r="AE13" i="115"/>
  <c r="X9" i="115"/>
  <c r="AD45" i="115"/>
  <c r="Z11" i="115"/>
  <c r="AH19" i="115"/>
  <c r="AA28" i="115"/>
  <c r="AI36" i="115"/>
  <c r="AL46" i="115"/>
  <c r="AE35" i="115"/>
  <c r="AJ44" i="115"/>
  <c r="AD14" i="115"/>
  <c r="AL22" i="115"/>
  <c r="AE31" i="115"/>
  <c r="X40" i="115"/>
  <c r="AB27" i="115"/>
  <c r="AJ35" i="115"/>
  <c r="AJ45" i="115"/>
  <c r="AF39" i="115"/>
  <c r="AE8" i="115"/>
  <c r="AE28" i="115"/>
  <c r="AL19" i="115"/>
  <c r="AI41" i="115"/>
  <c r="AD20" i="115"/>
  <c r="AG6" i="115"/>
  <c r="AH38" i="115"/>
  <c r="AK20" i="115"/>
  <c r="AL18" i="115"/>
  <c r="Z22" i="115"/>
  <c r="X36" i="115"/>
  <c r="Z14" i="115"/>
  <c r="AH17" i="115"/>
  <c r="AB16" i="115"/>
  <c r="AD26" i="115"/>
  <c r="AD18" i="115"/>
  <c r="AH11" i="115"/>
  <c r="AA20" i="115"/>
  <c r="AI28" i="115"/>
  <c r="AB37" i="115"/>
  <c r="AE6" i="115"/>
  <c r="X16" i="115"/>
  <c r="AF24" i="115"/>
  <c r="Y33" i="115"/>
  <c r="AG41" i="115"/>
  <c r="AJ11" i="115"/>
  <c r="AC20" i="115"/>
  <c r="AK28" i="115"/>
  <c r="AD37" i="115"/>
  <c r="AC47" i="115"/>
  <c r="Y43" i="115"/>
  <c r="AJ38" i="115"/>
  <c r="AF34" i="115"/>
  <c r="AB30" i="115"/>
  <c r="X26" i="115"/>
  <c r="AI21" i="115"/>
  <c r="AE17" i="115"/>
  <c r="AA13" i="115"/>
  <c r="AF8" i="115"/>
  <c r="Y45" i="115"/>
  <c r="Y44" i="115"/>
  <c r="AJ39" i="115"/>
  <c r="AF35" i="115"/>
  <c r="AB31" i="115"/>
  <c r="X27" i="115"/>
  <c r="AI22" i="115"/>
  <c r="AE18" i="115"/>
  <c r="AA14" i="115"/>
  <c r="AI9" i="115"/>
  <c r="AG46" i="115"/>
  <c r="AC42" i="115"/>
  <c r="Y38" i="115"/>
  <c r="AJ33" i="115"/>
  <c r="AF29" i="115"/>
  <c r="AB25" i="115"/>
  <c r="X21" i="115"/>
  <c r="AI16" i="115"/>
  <c r="AE12" i="115"/>
  <c r="AF7" i="115"/>
  <c r="Y47" i="115"/>
  <c r="AJ42" i="115"/>
  <c r="AF38" i="115"/>
  <c r="AB34" i="115"/>
  <c r="X30" i="115"/>
  <c r="AI25" i="115"/>
  <c r="AE21" i="115"/>
  <c r="AA17" i="115"/>
  <c r="AL12" i="115"/>
  <c r="AB8" i="115"/>
  <c r="AK44" i="115"/>
  <c r="AA12" i="115"/>
  <c r="AI20" i="115"/>
  <c r="AB29" i="115"/>
  <c r="AJ37" i="115"/>
  <c r="X28" i="115"/>
  <c r="AF36" i="115"/>
  <c r="AK46" i="115"/>
  <c r="AE15" i="115"/>
  <c r="X24" i="115"/>
  <c r="AF32" i="115"/>
  <c r="Y41" i="115"/>
  <c r="AC28" i="115"/>
  <c r="AK36" i="115"/>
  <c r="AE47" i="115"/>
  <c r="AE33" i="115"/>
  <c r="AI32" i="115"/>
  <c r="Z6" i="115"/>
  <c r="AA33" i="115"/>
  <c r="AB43" i="115"/>
  <c r="AL39" i="115"/>
  <c r="AH8" i="115"/>
  <c r="X39" i="115"/>
  <c r="AI23" i="115"/>
  <c r="AL21" i="115"/>
  <c r="AC25" i="115"/>
  <c r="AD6" i="115"/>
  <c r="AJ16" i="115"/>
  <c r="AL26" i="115"/>
  <c r="AJ24" i="115"/>
  <c r="AK33" i="115"/>
  <c r="Y21" i="115"/>
  <c r="AI12" i="115"/>
  <c r="AB21" i="115"/>
  <c r="AJ29" i="115"/>
  <c r="AC38" i="115"/>
  <c r="Z8" i="115"/>
  <c r="Y17" i="115"/>
  <c r="AG25" i="115"/>
  <c r="Z34" i="115"/>
  <c r="Z43" i="115"/>
  <c r="AK12" i="115"/>
  <c r="AD21" i="115"/>
  <c r="AL29" i="115"/>
  <c r="AE38" i="115"/>
  <c r="AJ46" i="115"/>
  <c r="AF42" i="115"/>
  <c r="AB38" i="115"/>
  <c r="X34" i="115"/>
  <c r="AI29" i="115"/>
  <c r="AE25" i="115"/>
  <c r="AA21" i="115"/>
  <c r="AL16" i="115"/>
  <c r="AH12" i="115"/>
  <c r="X8" i="115"/>
  <c r="AJ47" i="115"/>
  <c r="AF43" i="115"/>
  <c r="AB39" i="115"/>
  <c r="X35" i="115"/>
  <c r="AI30" i="115"/>
  <c r="AE26" i="115"/>
  <c r="AA22" i="115"/>
  <c r="AL17" i="115"/>
  <c r="AH13" i="115"/>
  <c r="AA9" i="115"/>
  <c r="Y46" i="115"/>
  <c r="AJ41" i="115"/>
  <c r="AF37" i="115"/>
  <c r="AB33" i="115"/>
  <c r="X29" i="115"/>
  <c r="AI24" i="115"/>
  <c r="AE20" i="115"/>
  <c r="AA16" i="115"/>
  <c r="AL11" i="115"/>
  <c r="X7" i="115"/>
  <c r="AF46" i="115"/>
  <c r="AB42" i="115"/>
  <c r="X38" i="115"/>
  <c r="AI33" i="115"/>
  <c r="AE29" i="115"/>
  <c r="AA25" i="115"/>
  <c r="AL20" i="115"/>
  <c r="AH16" i="115"/>
  <c r="AD12" i="115"/>
  <c r="AE7" i="115"/>
  <c r="AJ43" i="115"/>
  <c r="AB13" i="115"/>
  <c r="AJ21" i="115"/>
  <c r="AC30" i="115"/>
  <c r="AK38" i="115"/>
  <c r="Y29" i="115"/>
  <c r="AG37" i="115"/>
  <c r="AC7" i="115"/>
  <c r="AF16" i="115"/>
  <c r="Y25" i="115"/>
  <c r="AG33" i="115"/>
  <c r="AD42" i="115"/>
  <c r="AD29" i="115"/>
  <c r="AL37" i="115"/>
  <c r="X42" i="115"/>
  <c r="AD11" i="115"/>
  <c r="AH24" i="115"/>
  <c r="AD31" i="115"/>
  <c r="Z26" i="115"/>
  <c r="AK45" i="115"/>
  <c r="AA39" i="115"/>
  <c r="AI31" i="115"/>
  <c r="AI18" i="115"/>
  <c r="AJ19" i="115"/>
  <c r="X6" i="115"/>
  <c r="AD8" i="115"/>
  <c r="AH42" i="115"/>
  <c r="Y24" i="115"/>
  <c r="AJ13" i="115"/>
  <c r="AC22" i="115"/>
  <c r="AK30" i="115"/>
  <c r="AD39" i="115"/>
  <c r="AD9" i="115"/>
  <c r="Z18" i="115"/>
  <c r="AH26" i="115"/>
  <c r="AA35" i="115"/>
  <c r="AF44" i="115"/>
  <c r="AL13" i="115"/>
  <c r="AE22" i="115"/>
  <c r="X31" i="115"/>
  <c r="AL24" i="115"/>
  <c r="AD16" i="115"/>
  <c r="Z12" i="115"/>
  <c r="AA7" i="115"/>
  <c r="AB47" i="115"/>
  <c r="X43" i="115"/>
  <c r="AI38" i="115"/>
  <c r="AE34" i="115"/>
  <c r="AA30" i="115"/>
  <c r="AL25" i="115"/>
  <c r="AH21" i="115"/>
  <c r="AD17" i="115"/>
  <c r="Z13" i="115"/>
  <c r="AF45" i="115"/>
  <c r="AH15" i="115"/>
  <c r="AK11" i="115"/>
  <c r="AH46" i="115"/>
  <c r="AA10" i="115"/>
  <c r="AD7" i="115"/>
  <c r="AB40" i="115"/>
  <c r="Z38" i="115"/>
  <c r="AH22" i="115"/>
  <c r="AA15" i="115"/>
  <c r="AE11" i="115"/>
  <c r="AA23" i="115"/>
  <c r="AF28" i="115"/>
  <c r="AK14" i="115"/>
  <c r="AD23" i="115"/>
  <c r="AL31" i="115"/>
  <c r="AE40" i="115"/>
  <c r="AH10" i="115"/>
  <c r="AA19" i="115"/>
  <c r="AI27" i="115"/>
  <c r="AB36" i="115"/>
  <c r="AD46" i="115"/>
  <c r="X15" i="115"/>
  <c r="AF23" i="115"/>
  <c r="Y32" i="115"/>
  <c r="AG40" i="115"/>
  <c r="AI45" i="115"/>
  <c r="AE41" i="115"/>
  <c r="AA37" i="115"/>
  <c r="AL32" i="115"/>
  <c r="AH28" i="115"/>
  <c r="AD24" i="115"/>
  <c r="Z20" i="115"/>
  <c r="AK15" i="115"/>
  <c r="AG11" i="115"/>
  <c r="AC6" i="115"/>
  <c r="AI46" i="115"/>
  <c r="AE42" i="115"/>
  <c r="AA38" i="115"/>
  <c r="AL33" i="115"/>
  <c r="AH29" i="115"/>
  <c r="AD25" i="115"/>
  <c r="Z21" i="115"/>
  <c r="AK16" i="115"/>
  <c r="AG12" i="115"/>
  <c r="AH7" i="115"/>
  <c r="X45" i="115"/>
  <c r="AI40" i="115"/>
  <c r="AE36" i="115"/>
  <c r="AA32" i="115"/>
  <c r="AL27" i="115"/>
  <c r="AH23" i="115"/>
  <c r="AD19" i="115"/>
  <c r="Z15" i="115"/>
  <c r="AK10" i="115"/>
  <c r="X47" i="115"/>
  <c r="AE45" i="115"/>
  <c r="AA41" i="115"/>
  <c r="AL36" i="115"/>
  <c r="AH32" i="115"/>
  <c r="AD28" i="115"/>
  <c r="Z24" i="115"/>
  <c r="AK19" i="115"/>
  <c r="AG15" i="115"/>
  <c r="AC11" i="115"/>
  <c r="Y6" i="115"/>
  <c r="AA42" i="115"/>
  <c r="AD15" i="115"/>
  <c r="AL23" i="115"/>
  <c r="AE32" i="115"/>
  <c r="X41" i="115"/>
  <c r="AA31" i="115"/>
  <c r="AI39" i="115"/>
  <c r="Z10" i="115"/>
  <c r="AH18" i="115"/>
  <c r="AA27" i="115"/>
  <c r="AI35" i="115"/>
  <c r="AC45" i="115"/>
  <c r="AF31" i="115"/>
  <c r="Y40" i="115"/>
  <c r="AB46" i="115"/>
  <c r="X37" i="115"/>
  <c r="X46" i="115"/>
  <c r="Z16" i="115"/>
  <c r="Z30" i="115"/>
  <c r="AI43" i="115"/>
  <c r="AE30" i="115"/>
  <c r="AG17" i="115"/>
  <c r="S5" i="61"/>
  <c r="S6" i="60"/>
  <c r="S5" i="60"/>
  <c r="B9" i="55" s="1"/>
  <c r="S5" i="96"/>
  <c r="F9" i="55" s="1"/>
  <c r="S6" i="96"/>
  <c r="S6" i="97"/>
  <c r="S5" i="97"/>
  <c r="F10" i="55" s="1"/>
  <c r="H21" i="56"/>
  <c r="I21" i="56" s="1"/>
  <c r="V9" i="55"/>
  <c r="S6" i="85"/>
  <c r="F25" i="55" s="1"/>
  <c r="F26" i="55" s="1"/>
  <c r="W4" i="117" s="1"/>
  <c r="J9" i="55"/>
  <c r="S5" i="81"/>
  <c r="V6" i="81"/>
  <c r="AI6" i="81"/>
  <c r="AJ6" i="81"/>
  <c r="AH6" i="81"/>
  <c r="AE6" i="81"/>
  <c r="W6" i="81"/>
  <c r="AF6" i="81"/>
  <c r="Y6" i="81"/>
  <c r="AC6" i="81"/>
  <c r="Z6" i="81"/>
  <c r="AB6" i="81"/>
  <c r="AD6" i="81"/>
  <c r="AA6" i="81"/>
  <c r="AG6" i="81"/>
  <c r="X6" i="81"/>
  <c r="S5" i="69"/>
  <c r="S6" i="69"/>
  <c r="S5" i="72"/>
  <c r="S6" i="61"/>
  <c r="B10" i="55" s="1"/>
  <c r="AJ6" i="72"/>
  <c r="AH6" i="72"/>
  <c r="AF6" i="72"/>
  <c r="AD6" i="72"/>
  <c r="AB6" i="72"/>
  <c r="Z6" i="72"/>
  <c r="X6" i="72"/>
  <c r="V6" i="72"/>
  <c r="W6" i="72"/>
  <c r="Y6" i="72"/>
  <c r="AC6" i="72"/>
  <c r="AA6" i="72"/>
  <c r="AE6" i="72"/>
  <c r="AG6" i="72"/>
  <c r="AI6" i="72"/>
  <c r="S5" i="73"/>
  <c r="AB6" i="73"/>
  <c r="Z6" i="73"/>
  <c r="X6" i="73"/>
  <c r="V6" i="73"/>
  <c r="AI6" i="73"/>
  <c r="AG6" i="73"/>
  <c r="AE6" i="73"/>
  <c r="AC6" i="73"/>
  <c r="W6" i="73"/>
  <c r="AA6" i="73"/>
  <c r="Y6" i="73"/>
  <c r="AJ6" i="73"/>
  <c r="AH6" i="73"/>
  <c r="AF6" i="73"/>
  <c r="AD6" i="73"/>
  <c r="S5" i="67"/>
  <c r="J10" i="55" s="1"/>
  <c r="S5" i="63"/>
  <c r="S5" i="70"/>
  <c r="L10" i="55" s="1"/>
  <c r="AD6" i="63"/>
  <c r="AJ6" i="63"/>
  <c r="AH6" i="63"/>
  <c r="X6" i="63"/>
  <c r="V6" i="63"/>
  <c r="AB6" i="63"/>
  <c r="Z6" i="63"/>
  <c r="AE6" i="63"/>
  <c r="Y6" i="63"/>
  <c r="AA6" i="63"/>
  <c r="AF6" i="63"/>
  <c r="AI6" i="63"/>
  <c r="AG6" i="63"/>
  <c r="W6" i="63"/>
  <c r="AC6" i="63"/>
  <c r="AB6" i="70"/>
  <c r="X6" i="70"/>
  <c r="AE6" i="70"/>
  <c r="W6" i="70"/>
  <c r="AH6" i="70"/>
  <c r="AI6" i="70"/>
  <c r="AD6" i="70"/>
  <c r="Z6" i="70"/>
  <c r="AA6" i="70"/>
  <c r="AC6" i="70"/>
  <c r="AJ6" i="70"/>
  <c r="Y6" i="70"/>
  <c r="AF6" i="70"/>
  <c r="V6" i="70"/>
  <c r="AG6" i="70"/>
  <c r="AI6" i="67"/>
  <c r="AG6" i="67"/>
  <c r="AE6" i="67"/>
  <c r="AC6" i="67"/>
  <c r="AA6" i="67"/>
  <c r="Y6" i="67"/>
  <c r="W6" i="67"/>
  <c r="AJ6" i="67"/>
  <c r="AH6" i="67"/>
  <c r="AF6" i="67"/>
  <c r="AD6" i="67"/>
  <c r="Z6" i="67"/>
  <c r="X6" i="67"/>
  <c r="AB6" i="67"/>
  <c r="V6" i="67"/>
  <c r="AB6" i="64"/>
  <c r="Y6" i="64"/>
  <c r="AI6" i="64"/>
  <c r="Z6" i="64"/>
  <c r="AD6" i="64"/>
  <c r="W6" i="64"/>
  <c r="V6" i="64"/>
  <c r="AG6" i="64"/>
  <c r="AA6" i="64"/>
  <c r="AJ6" i="64"/>
  <c r="AC6" i="64"/>
  <c r="X6" i="64"/>
  <c r="AF6" i="64"/>
  <c r="AH6" i="64"/>
  <c r="AE6" i="64"/>
  <c r="S5" i="64"/>
  <c r="H10" i="55" s="1"/>
  <c r="X5" i="115" l="1"/>
  <c r="Y4" i="115" s="1"/>
  <c r="I28" i="55" s="1"/>
  <c r="H20" i="56" s="1"/>
  <c r="I20" i="56" s="1"/>
  <c r="AA45" i="117"/>
  <c r="AC39" i="117"/>
  <c r="Y35" i="117"/>
  <c r="AJ30" i="117"/>
  <c r="Y27" i="117"/>
  <c r="X24" i="117"/>
  <c r="AB20" i="117"/>
  <c r="AH16" i="117"/>
  <c r="AJ14" i="117"/>
  <c r="AB12" i="117"/>
  <c r="AL10" i="117"/>
  <c r="AB9" i="117"/>
  <c r="AC7" i="117"/>
  <c r="AH44" i="117"/>
  <c r="AL38" i="117"/>
  <c r="AH34" i="117"/>
  <c r="AD30" i="117"/>
  <c r="AH26" i="117"/>
  <c r="AL22" i="117"/>
  <c r="Z20" i="117"/>
  <c r="AF16" i="117"/>
  <c r="AF14" i="117"/>
  <c r="Z12" i="117"/>
  <c r="AF10" i="117"/>
  <c r="Z9" i="117"/>
  <c r="AA7" i="117"/>
  <c r="Z44" i="117"/>
  <c r="AA37" i="117"/>
  <c r="AL32" i="117"/>
  <c r="Y25" i="117"/>
  <c r="AB22" i="117"/>
  <c r="AE13" i="117"/>
  <c r="AA10" i="117"/>
  <c r="AB8" i="117"/>
  <c r="AE39" i="117"/>
  <c r="AD24" i="117"/>
  <c r="AL14" i="117"/>
  <c r="AD9" i="117"/>
  <c r="X42" i="117"/>
  <c r="AI37" i="117"/>
  <c r="AE33" i="117"/>
  <c r="AC29" i="117"/>
  <c r="AF26" i="117"/>
  <c r="AJ22" i="117"/>
  <c r="AI19" i="117"/>
  <c r="AD16" i="117"/>
  <c r="AK13" i="117"/>
  <c r="X12" i="117"/>
  <c r="AD10" i="117"/>
  <c r="X9" i="117"/>
  <c r="Y7" i="117"/>
  <c r="AI13" i="117"/>
  <c r="AB10" i="117"/>
  <c r="AD8" i="117"/>
  <c r="AE41" i="117"/>
  <c r="AJ28" i="117"/>
  <c r="AF18" i="117"/>
  <c r="AC11" i="117"/>
  <c r="AA35" i="117"/>
  <c r="AG17" i="117"/>
  <c r="AL47" i="117"/>
  <c r="AG41" i="117"/>
  <c r="AC37" i="117"/>
  <c r="Y33" i="117"/>
  <c r="AA29" i="117"/>
  <c r="Z26" i="117"/>
  <c r="AD22" i="117"/>
  <c r="AH18" i="117"/>
  <c r="Z16" i="117"/>
  <c r="AK11" i="117"/>
  <c r="AG6" i="117"/>
  <c r="X16" i="117"/>
  <c r="AF6" i="117"/>
  <c r="AD12" i="117"/>
  <c r="Y41" i="117"/>
  <c r="AJ36" i="117"/>
  <c r="AF32" i="117"/>
  <c r="AH28" i="117"/>
  <c r="AL24" i="117"/>
  <c r="AK21" i="117"/>
  <c r="Z18" i="117"/>
  <c r="AC15" i="117"/>
  <c r="AC13" i="117"/>
  <c r="AB11" i="117"/>
  <c r="Z10" i="117"/>
  <c r="AA8" i="117"/>
  <c r="Y6" i="117"/>
  <c r="AB46" i="117"/>
  <c r="AK39" i="117"/>
  <c r="AG35" i="117"/>
  <c r="AC31" i="117"/>
  <c r="AB28" i="117"/>
  <c r="AF24" i="117"/>
  <c r="AJ20" i="117"/>
  <c r="X18" i="117"/>
  <c r="Y15" i="117"/>
  <c r="AA13" i="117"/>
  <c r="AA11" i="117"/>
  <c r="AE9" i="117"/>
  <c r="Z8" i="117"/>
  <c r="X6" i="117"/>
  <c r="AI45" i="117"/>
  <c r="AL30" i="117"/>
  <c r="AA27" i="117"/>
  <c r="AH20" i="117"/>
  <c r="Y11" i="117"/>
  <c r="X8" i="117"/>
  <c r="AE31" i="117"/>
  <c r="AD7" i="117"/>
  <c r="AL16" i="117"/>
  <c r="X34" i="117"/>
  <c r="AH8" i="117"/>
  <c r="AA19" i="117"/>
  <c r="AB36" i="117"/>
  <c r="X10" i="117"/>
  <c r="AI21" i="117"/>
  <c r="AJ38" i="117"/>
  <c r="AC45" i="117"/>
  <c r="AD13" i="117"/>
  <c r="AH17" i="117"/>
  <c r="AL21" i="117"/>
  <c r="AA26" i="117"/>
  <c r="AE30" i="117"/>
  <c r="AI34" i="117"/>
  <c r="X39" i="117"/>
  <c r="AB43" i="117"/>
  <c r="AF47" i="117"/>
  <c r="AL20" i="117"/>
  <c r="AA25" i="117"/>
  <c r="AE29" i="117"/>
  <c r="AI33" i="117"/>
  <c r="X38" i="117"/>
  <c r="AB42" i="117"/>
  <c r="AF46" i="117"/>
  <c r="AG9" i="117"/>
  <c r="Y14" i="117"/>
  <c r="AC18" i="117"/>
  <c r="AG22" i="117"/>
  <c r="AK26" i="117"/>
  <c r="Z31" i="117"/>
  <c r="AD35" i="117"/>
  <c r="AH39" i="117"/>
  <c r="AL43" i="117"/>
  <c r="AF12" i="117"/>
  <c r="AF20" i="117"/>
  <c r="AC25" i="117"/>
  <c r="AG29" i="117"/>
  <c r="AK33" i="117"/>
  <c r="Z38" i="117"/>
  <c r="AD42" i="117"/>
  <c r="AH46" i="117"/>
  <c r="AC17" i="117"/>
  <c r="AI9" i="117"/>
  <c r="AA14" i="117"/>
  <c r="AE18" i="117"/>
  <c r="AI22" i="117"/>
  <c r="X27" i="117"/>
  <c r="AB31" i="117"/>
  <c r="AF35" i="117"/>
  <c r="AJ39" i="117"/>
  <c r="Y44" i="117"/>
  <c r="AD6" i="117"/>
  <c r="AH11" i="117"/>
  <c r="AL15" i="117"/>
  <c r="AA20" i="117"/>
  <c r="AE24" i="117"/>
  <c r="AI28" i="117"/>
  <c r="X33" i="117"/>
  <c r="AB37" i="117"/>
  <c r="AF41" i="117"/>
  <c r="AJ45" i="117"/>
  <c r="AB27" i="117"/>
  <c r="AJ35" i="117"/>
  <c r="Y40" i="117"/>
  <c r="AC44" i="117"/>
  <c r="AI17" i="117"/>
  <c r="X22" i="117"/>
  <c r="AB26" i="117"/>
  <c r="AF30" i="117"/>
  <c r="AJ34" i="117"/>
  <c r="Y39" i="117"/>
  <c r="AC43" i="117"/>
  <c r="AG47" i="117"/>
  <c r="AK10" i="117"/>
  <c r="Z15" i="117"/>
  <c r="AG33" i="117"/>
  <c r="AF8" i="117"/>
  <c r="Y19" i="117"/>
  <c r="Z36" i="117"/>
  <c r="AH9" i="117"/>
  <c r="AC21" i="117"/>
  <c r="AD38" i="117"/>
  <c r="AJ10" i="117"/>
  <c r="AK23" i="117"/>
  <c r="AL40" i="117"/>
  <c r="AK45" i="117"/>
  <c r="AL13" i="117"/>
  <c r="AA18" i="117"/>
  <c r="AE22" i="117"/>
  <c r="AI26" i="117"/>
  <c r="X31" i="117"/>
  <c r="AB35" i="117"/>
  <c r="AF39" i="117"/>
  <c r="AJ43" i="117"/>
  <c r="AA17" i="117"/>
  <c r="AE21" i="117"/>
  <c r="AI25" i="117"/>
  <c r="X30" i="117"/>
  <c r="AB34" i="117"/>
  <c r="AF38" i="117"/>
  <c r="AJ42" i="117"/>
  <c r="Y47" i="117"/>
  <c r="AC10" i="117"/>
  <c r="AG14" i="117"/>
  <c r="AK18" i="117"/>
  <c r="Z23" i="117"/>
  <c r="AD27" i="117"/>
  <c r="AH31" i="117"/>
  <c r="AL35" i="117"/>
  <c r="AA40" i="117"/>
  <c r="AE44" i="117"/>
  <c r="AG13" i="117"/>
  <c r="Y21" i="117"/>
  <c r="AK25" i="117"/>
  <c r="Z30" i="117"/>
  <c r="AD34" i="117"/>
  <c r="AH38" i="117"/>
  <c r="AL42" i="117"/>
  <c r="AA47" i="117"/>
  <c r="AL18" i="117"/>
  <c r="AE10" i="117"/>
  <c r="AI14" i="117"/>
  <c r="X19" i="117"/>
  <c r="AB23" i="117"/>
  <c r="AF27" i="117"/>
  <c r="AJ31" i="117"/>
  <c r="Y36" i="117"/>
  <c r="AC40" i="117"/>
  <c r="AG44" i="117"/>
  <c r="AB7" i="117"/>
  <c r="AA12" i="117"/>
  <c r="AE16" i="117"/>
  <c r="AI20" i="117"/>
  <c r="X25" i="117"/>
  <c r="AB29" i="117"/>
  <c r="AF33" i="117"/>
  <c r="AJ37" i="117"/>
  <c r="Y42" i="117"/>
  <c r="AC46" i="117"/>
  <c r="AI35" i="117"/>
  <c r="AF9" i="117"/>
  <c r="AA21" i="117"/>
  <c r="AB38" i="117"/>
  <c r="AI10" i="117"/>
  <c r="AE23" i="117"/>
  <c r="AF40" i="117"/>
  <c r="AI11" i="117"/>
  <c r="X26" i="117"/>
  <c r="Z42" i="117"/>
  <c r="AD46" i="117"/>
  <c r="AE14" i="117"/>
  <c r="AI18" i="117"/>
  <c r="X23" i="117"/>
  <c r="AK37" i="117"/>
  <c r="AH10" i="117"/>
  <c r="AC23" i="117"/>
  <c r="AD40" i="117"/>
  <c r="AG11" i="117"/>
  <c r="AG25" i="117"/>
  <c r="AG43" i="117"/>
  <c r="AL12" i="117"/>
  <c r="Z28" i="117"/>
  <c r="AH42" i="117"/>
  <c r="AL46" i="117"/>
  <c r="X15" i="117"/>
  <c r="AB19" i="117"/>
  <c r="AF23" i="117"/>
  <c r="AJ27" i="117"/>
  <c r="Y32" i="117"/>
  <c r="AC36" i="117"/>
  <c r="AG40" i="117"/>
  <c r="AK44" i="117"/>
  <c r="AB18" i="117"/>
  <c r="AF22" i="117"/>
  <c r="AJ26" i="117"/>
  <c r="Y31" i="117"/>
  <c r="AC35" i="117"/>
  <c r="AG39" i="117"/>
  <c r="AK43" i="117"/>
  <c r="Z6" i="117"/>
  <c r="AD11" i="117"/>
  <c r="AH15" i="117"/>
  <c r="AL19" i="117"/>
  <c r="AA24" i="117"/>
  <c r="AE28" i="117"/>
  <c r="AI32" i="117"/>
  <c r="X37" i="117"/>
  <c r="AB41" i="117"/>
  <c r="AF45" i="117"/>
  <c r="AJ16" i="117"/>
  <c r="Z22" i="117"/>
  <c r="AL26" i="117"/>
  <c r="AA31" i="117"/>
  <c r="AE35" i="117"/>
  <c r="AI39" i="117"/>
  <c r="X44" i="117"/>
  <c r="Y13" i="117"/>
  <c r="AB6" i="117"/>
  <c r="AF11" i="117"/>
  <c r="AJ15" i="117"/>
  <c r="Y20" i="117"/>
  <c r="AC24" i="117"/>
  <c r="AG28" i="117"/>
  <c r="AK32" i="117"/>
  <c r="Z37" i="117"/>
  <c r="AD41" i="117"/>
  <c r="AH45" i="117"/>
  <c r="AG8" i="117"/>
  <c r="AB13" i="117"/>
  <c r="AF17" i="117"/>
  <c r="AJ21" i="117"/>
  <c r="Y26" i="117"/>
  <c r="AC30" i="117"/>
  <c r="AG34" i="117"/>
  <c r="AK38" i="117"/>
  <c r="Z43" i="117"/>
  <c r="AD47" i="117"/>
  <c r="X40" i="117"/>
  <c r="AE11" i="117"/>
  <c r="AE25" i="117"/>
  <c r="Y43" i="117"/>
  <c r="AJ12" i="117"/>
  <c r="AI27" i="117"/>
  <c r="AK47" i="117"/>
  <c r="AD14" i="117"/>
  <c r="AB30" i="117"/>
  <c r="AA43" i="117"/>
  <c r="AE47" i="117"/>
  <c r="AF15" i="117"/>
  <c r="AJ19" i="117"/>
  <c r="Y24" i="117"/>
  <c r="AC28" i="117"/>
  <c r="AG32" i="117"/>
  <c r="AK36" i="117"/>
  <c r="Z41" i="117"/>
  <c r="AD45" i="117"/>
  <c r="AJ18" i="117"/>
  <c r="Y23" i="117"/>
  <c r="AF42" i="117"/>
  <c r="AH12" i="117"/>
  <c r="AG27" i="117"/>
  <c r="AC47" i="117"/>
  <c r="AB14" i="117"/>
  <c r="AK29" i="117"/>
  <c r="AE6" i="117"/>
  <c r="AK15" i="117"/>
  <c r="AD32" i="117"/>
  <c r="AI43" i="117"/>
  <c r="AJ11" i="117"/>
  <c r="Y16" i="117"/>
  <c r="AC20" i="117"/>
  <c r="AG24" i="117"/>
  <c r="AK28" i="117"/>
  <c r="Z33" i="117"/>
  <c r="AD37" i="117"/>
  <c r="AH41" i="117"/>
  <c r="AL45" i="117"/>
  <c r="AC19" i="117"/>
  <c r="AG23" i="117"/>
  <c r="AK27" i="117"/>
  <c r="Z32" i="117"/>
  <c r="AD36" i="117"/>
  <c r="AH40" i="117"/>
  <c r="AL44" i="117"/>
  <c r="AF7" i="117"/>
  <c r="AE12" i="117"/>
  <c r="AI16" i="117"/>
  <c r="X21" i="117"/>
  <c r="AB25" i="117"/>
  <c r="AF29" i="117"/>
  <c r="AJ33" i="117"/>
  <c r="Y38" i="117"/>
  <c r="AC42" i="117"/>
  <c r="AG46" i="117"/>
  <c r="AD18" i="117"/>
  <c r="AI23" i="117"/>
  <c r="X28" i="117"/>
  <c r="AB32" i="117"/>
  <c r="AF36" i="117"/>
  <c r="AJ40" i="117"/>
  <c r="Y45" i="117"/>
  <c r="AA15" i="117"/>
  <c r="AH7" i="117"/>
  <c r="AG12" i="117"/>
  <c r="AK16" i="117"/>
  <c r="Z21" i="117"/>
  <c r="AD25" i="117"/>
  <c r="AH29" i="117"/>
  <c r="AL33" i="117"/>
  <c r="AA38" i="117"/>
  <c r="AE42" i="117"/>
  <c r="AI46" i="117"/>
  <c r="Y10" i="117"/>
  <c r="AC14" i="117"/>
  <c r="AG18" i="117"/>
  <c r="AK22" i="117"/>
  <c r="Z27" i="117"/>
  <c r="AD31" i="117"/>
  <c r="AH35" i="117"/>
  <c r="AL39" i="117"/>
  <c r="AA44" i="117"/>
  <c r="AJ46" i="117"/>
  <c r="X14" i="117"/>
  <c r="AI29" i="117"/>
  <c r="AA6" i="117"/>
  <c r="Z34" i="117"/>
  <c r="AJ44" i="117"/>
  <c r="AH25" i="117"/>
  <c r="AA42" i="117"/>
  <c r="AC27" i="117"/>
  <c r="AE37" i="117"/>
  <c r="AC8" i="117"/>
  <c r="AD19" i="117"/>
  <c r="AL27" i="117"/>
  <c r="AE36" i="117"/>
  <c r="X45" i="117"/>
  <c r="AG21" i="117"/>
  <c r="AH30" i="117"/>
  <c r="AA39" i="117"/>
  <c r="AI47" i="117"/>
  <c r="X11" i="117"/>
  <c r="AF19" i="117"/>
  <c r="Y28" i="117"/>
  <c r="AG36" i="117"/>
  <c r="Z45" i="117"/>
  <c r="AI12" i="117"/>
  <c r="AB21" i="117"/>
  <c r="AJ29" i="117"/>
  <c r="AC38" i="117"/>
  <c r="AK46" i="117"/>
  <c r="Z24" i="117"/>
  <c r="AE19" i="117"/>
  <c r="AE34" i="117"/>
  <c r="X32" i="117"/>
  <c r="AD43" i="117"/>
  <c r="AL17" i="117"/>
  <c r="AA28" i="117"/>
  <c r="AE15" i="117"/>
  <c r="AG7" i="117"/>
  <c r="AC12" i="117"/>
  <c r="AD29" i="117"/>
  <c r="AI42" i="117"/>
  <c r="AD28" i="117"/>
  <c r="Z40" i="117"/>
  <c r="Y9" i="117"/>
  <c r="AE20" i="117"/>
  <c r="X29" i="117"/>
  <c r="AF37" i="117"/>
  <c r="Y46" i="117"/>
  <c r="AA23" i="117"/>
  <c r="AI31" i="117"/>
  <c r="AB40" i="117"/>
  <c r="Z14" i="117"/>
  <c r="Y12" i="117"/>
  <c r="AG20" i="117"/>
  <c r="Z29" i="117"/>
  <c r="AH37" i="117"/>
  <c r="AA46" i="117"/>
  <c r="AJ13" i="117"/>
  <c r="AC22" i="117"/>
  <c r="AK30" i="117"/>
  <c r="AD39" i="117"/>
  <c r="AH36" i="117"/>
  <c r="AK42" i="117"/>
  <c r="AD17" i="117"/>
  <c r="Z19" i="117"/>
  <c r="AH24" i="117"/>
  <c r="AJ17" i="117"/>
  <c r="AG37" i="117"/>
  <c r="AF43" i="117"/>
  <c r="AK31" i="117"/>
  <c r="AI8" i="117"/>
  <c r="AK12" i="117"/>
  <c r="AL29" i="117"/>
  <c r="AE46" i="117"/>
  <c r="AL28" i="117"/>
  <c r="AA41" i="117"/>
  <c r="AL11" i="117"/>
  <c r="AF21" i="117"/>
  <c r="Y30" i="117"/>
  <c r="AG38" i="117"/>
  <c r="Z47" i="117"/>
  <c r="AB24" i="117"/>
  <c r="AJ32" i="117"/>
  <c r="AC41" i="117"/>
  <c r="AI15" i="117"/>
  <c r="Z13" i="117"/>
  <c r="AH21" i="117"/>
  <c r="AA30" i="117"/>
  <c r="AI38" i="117"/>
  <c r="AB47" i="117"/>
  <c r="AK14" i="117"/>
  <c r="AD23" i="117"/>
  <c r="AL31" i="117"/>
  <c r="AE40" i="117"/>
  <c r="AD21" i="117"/>
  <c r="AB17" i="117"/>
  <c r="Y37" i="117"/>
  <c r="AL25" i="117"/>
  <c r="AA36" i="117"/>
  <c r="AL36" i="117"/>
  <c r="X7" i="117"/>
  <c r="X20" i="117"/>
  <c r="Z46" i="117"/>
  <c r="Z11" i="117"/>
  <c r="AC6" i="117"/>
  <c r="AE17" i="117"/>
  <c r="AG16" i="117"/>
  <c r="AF31" i="117"/>
  <c r="X47" i="117"/>
  <c r="AG31" i="117"/>
  <c r="AI41" i="117"/>
  <c r="X13" i="117"/>
  <c r="Y22" i="117"/>
  <c r="AG30" i="117"/>
  <c r="Z39" i="117"/>
  <c r="AH47" i="117"/>
  <c r="AJ24" i="117"/>
  <c r="AC33" i="117"/>
  <c r="AK41" i="117"/>
  <c r="AB16" i="117"/>
  <c r="AH13" i="117"/>
  <c r="AA22" i="117"/>
  <c r="AI30" i="117"/>
  <c r="AB39" i="117"/>
  <c r="AJ47" i="117"/>
  <c r="AD15" i="117"/>
  <c r="AL23" i="117"/>
  <c r="AE32" i="117"/>
  <c r="X41" i="117"/>
  <c r="AL37" i="117"/>
  <c r="AF28" i="117"/>
  <c r="X43" i="117"/>
  <c r="AI44" i="117"/>
  <c r="AB44" i="117"/>
  <c r="Y29" i="117"/>
  <c r="X35" i="117"/>
  <c r="AB45" i="117"/>
  <c r="AE7" i="117"/>
  <c r="AG19" i="117"/>
  <c r="Z17" i="117"/>
  <c r="AH33" i="117"/>
  <c r="AK19" i="117"/>
  <c r="AH32" i="117"/>
  <c r="AD44" i="117"/>
  <c r="AF13" i="117"/>
  <c r="AH23" i="117"/>
  <c r="AA32" i="117"/>
  <c r="AI40" i="117"/>
  <c r="AH14" i="117"/>
  <c r="AD26" i="117"/>
  <c r="AL34" i="117"/>
  <c r="AE43" i="117"/>
  <c r="AH22" i="117"/>
  <c r="AB15" i="117"/>
  <c r="AJ23" i="117"/>
  <c r="AC32" i="117"/>
  <c r="AK40" i="117"/>
  <c r="Y8" i="117"/>
  <c r="X17" i="117"/>
  <c r="AF25" i="117"/>
  <c r="Y34" i="117"/>
  <c r="AG42" i="117"/>
  <c r="AK35" i="117"/>
  <c r="X46" i="117"/>
  <c r="AC34" i="117"/>
  <c r="AG45" i="117"/>
  <c r="AG10" i="117"/>
  <c r="AE38" i="117"/>
  <c r="AC26" i="117"/>
  <c r="AA9" i="117"/>
  <c r="AH19" i="117"/>
  <c r="AG15" i="117"/>
  <c r="AF34" i="117"/>
  <c r="AK20" i="117"/>
  <c r="AA34" i="117"/>
  <c r="AD20" i="117"/>
  <c r="AA33" i="117"/>
  <c r="AE45" i="117"/>
  <c r="AA16" i="117"/>
  <c r="AI24" i="117"/>
  <c r="AB33" i="117"/>
  <c r="AJ41" i="117"/>
  <c r="AK17" i="117"/>
  <c r="AE27" i="117"/>
  <c r="X36" i="117"/>
  <c r="AF44" i="117"/>
  <c r="Z7" i="117"/>
  <c r="AC16" i="117"/>
  <c r="AK24" i="117"/>
  <c r="AD33" i="117"/>
  <c r="AL41" i="117"/>
  <c r="AC9" i="117"/>
  <c r="Y18" i="117"/>
  <c r="AG26" i="117"/>
  <c r="Z35" i="117"/>
  <c r="AH43" i="117"/>
  <c r="Y17" i="117"/>
  <c r="AJ25" i="117"/>
  <c r="AE8" i="117"/>
  <c r="AH27" i="117"/>
  <c r="Z25" i="117"/>
  <c r="AK34" i="117"/>
  <c r="AE26" i="117"/>
  <c r="AI36" i="117"/>
  <c r="H22" i="56"/>
  <c r="H23" i="56"/>
  <c r="I23" i="56" s="1"/>
  <c r="F11" i="55"/>
  <c r="W4" i="127" s="1"/>
  <c r="B11" i="55"/>
  <c r="W4" i="119" s="1"/>
  <c r="J11" i="55"/>
  <c r="W4" i="125" s="1"/>
  <c r="L9" i="55"/>
  <c r="L11" i="55" s="1"/>
  <c r="W4" i="124" s="1"/>
  <c r="S6" i="81"/>
  <c r="V10" i="55" s="1"/>
  <c r="V11" i="55" s="1"/>
  <c r="W4" i="118" s="1"/>
  <c r="S6" i="72"/>
  <c r="R9" i="55" s="1"/>
  <c r="S6" i="73"/>
  <c r="R10" i="55" s="1"/>
  <c r="S6" i="67"/>
  <c r="S6" i="70"/>
  <c r="S6" i="63"/>
  <c r="H9" i="55" s="1"/>
  <c r="H11" i="55" s="1"/>
  <c r="W4" i="126" s="1"/>
  <c r="S6" i="64"/>
  <c r="X5" i="117" l="1"/>
  <c r="Y4" i="117" s="1"/>
  <c r="F28" i="55" s="1"/>
  <c r="AF38" i="118"/>
  <c r="AA17" i="118"/>
  <c r="AG32" i="118"/>
  <c r="AB34" i="118"/>
  <c r="Z17" i="118"/>
  <c r="AF15" i="118"/>
  <c r="AC28" i="118"/>
  <c r="AL12" i="118"/>
  <c r="AI22" i="118"/>
  <c r="AC32" i="118"/>
  <c r="AJ26" i="118"/>
  <c r="AF11" i="118"/>
  <c r="AH41" i="118"/>
  <c r="AB26" i="118"/>
  <c r="AF6" i="118"/>
  <c r="Y39" i="118"/>
  <c r="AF22" i="118"/>
  <c r="AB6" i="118"/>
  <c r="AE13" i="118"/>
  <c r="AL20" i="118"/>
  <c r="AA34" i="118"/>
  <c r="AL41" i="118"/>
  <c r="AC11" i="118"/>
  <c r="AJ11" i="118"/>
  <c r="X27" i="118"/>
  <c r="AE46" i="118"/>
  <c r="AE21" i="118"/>
  <c r="AH37" i="118"/>
  <c r="Y16" i="118"/>
  <c r="AB31" i="118"/>
  <c r="AI10" i="118"/>
  <c r="AI25" i="118"/>
  <c r="AD45" i="118"/>
  <c r="AC20" i="118"/>
  <c r="AC36" i="118"/>
  <c r="AC40" i="118"/>
  <c r="AI14" i="118"/>
  <c r="AA26" i="118"/>
  <c r="AE37" i="118"/>
  <c r="AG44" i="118"/>
  <c r="AC43" i="118"/>
  <c r="AE45" i="118"/>
  <c r="AE15" i="118"/>
  <c r="AA11" i="118"/>
  <c r="AD7" i="118"/>
  <c r="AC19" i="118"/>
  <c r="AI30" i="118"/>
  <c r="AJ43" i="118"/>
  <c r="AB20" i="118"/>
  <c r="AF24" i="118"/>
  <c r="AJ28" i="118"/>
  <c r="Y33" i="118"/>
  <c r="AC37" i="118"/>
  <c r="AG41" i="118"/>
  <c r="AK45" i="118"/>
  <c r="AC10" i="118"/>
  <c r="AG14" i="118"/>
  <c r="AK18" i="118"/>
  <c r="Z23" i="118"/>
  <c r="AD27" i="118"/>
  <c r="AH31" i="118"/>
  <c r="AL35" i="118"/>
  <c r="AA40" i="118"/>
  <c r="AE44" i="118"/>
  <c r="Y7" i="118"/>
  <c r="X12" i="118"/>
  <c r="AB16" i="118"/>
  <c r="AF20" i="118"/>
  <c r="AJ24" i="118"/>
  <c r="Y29" i="118"/>
  <c r="AC33" i="118"/>
  <c r="AG37" i="118"/>
  <c r="AK41" i="118"/>
  <c r="Z46" i="118"/>
  <c r="AB9" i="118"/>
  <c r="AI13" i="118"/>
  <c r="X18" i="118"/>
  <c r="AB22" i="118"/>
  <c r="AF26" i="118"/>
  <c r="AJ30" i="118"/>
  <c r="Y35" i="118"/>
  <c r="AC39" i="118"/>
  <c r="AG43" i="118"/>
  <c r="AK47" i="118"/>
  <c r="Z11" i="118"/>
  <c r="AD15" i="118"/>
  <c r="AH19" i="118"/>
  <c r="AL23" i="118"/>
  <c r="AA28" i="118"/>
  <c r="AE32" i="118"/>
  <c r="AI36" i="118"/>
  <c r="X41" i="118"/>
  <c r="AB45" i="118"/>
  <c r="AC24" i="118"/>
  <c r="AF30" i="118"/>
  <c r="AF39" i="118"/>
  <c r="AF9" i="118"/>
  <c r="AK16" i="118"/>
  <c r="AL13" i="118"/>
  <c r="AK28" i="118"/>
  <c r="AH7" i="118"/>
  <c r="AF23" i="118"/>
  <c r="AJ39" i="118"/>
  <c r="AA18" i="118"/>
  <c r="AD33" i="118"/>
  <c r="AG12" i="118"/>
  <c r="AJ27" i="118"/>
  <c r="Y6" i="118"/>
  <c r="AE22" i="118"/>
  <c r="AE38" i="118"/>
  <c r="AE42" i="118"/>
  <c r="Z16" i="118"/>
  <c r="AF27" i="118"/>
  <c r="X39" i="118"/>
  <c r="Y44" i="118"/>
  <c r="AB42" i="118"/>
  <c r="AL44" i="118"/>
  <c r="AL14" i="118"/>
  <c r="AH10" i="118"/>
  <c r="AA9" i="118"/>
  <c r="AK20" i="118"/>
  <c r="Z32" i="118"/>
  <c r="AF47" i="118"/>
  <c r="AJ20" i="118"/>
  <c r="Y25" i="118"/>
  <c r="AC29" i="118"/>
  <c r="AG33" i="118"/>
  <c r="AK37" i="118"/>
  <c r="Z42" i="118"/>
  <c r="AD46" i="118"/>
  <c r="AK10" i="118"/>
  <c r="Z15" i="118"/>
  <c r="AD19" i="118"/>
  <c r="AH23" i="118"/>
  <c r="AL27" i="118"/>
  <c r="AA32" i="118"/>
  <c r="AE36" i="118"/>
  <c r="AI40" i="118"/>
  <c r="X45" i="118"/>
  <c r="AG7" i="118"/>
  <c r="AF12" i="118"/>
  <c r="AJ16" i="118"/>
  <c r="Y21" i="118"/>
  <c r="AC25" i="118"/>
  <c r="AG29" i="118"/>
  <c r="AK33" i="118"/>
  <c r="Z38" i="118"/>
  <c r="AD42" i="118"/>
  <c r="AH46" i="118"/>
  <c r="X10" i="118"/>
  <c r="AB14" i="118"/>
  <c r="AF18" i="118"/>
  <c r="AJ22" i="118"/>
  <c r="Y27" i="118"/>
  <c r="AC31" i="118"/>
  <c r="AG35" i="118"/>
  <c r="AK39" i="118"/>
  <c r="Z44" i="118"/>
  <c r="AD6" i="118"/>
  <c r="AH11" i="118"/>
  <c r="AL15" i="118"/>
  <c r="AA20" i="118"/>
  <c r="AE24" i="118"/>
  <c r="AI28" i="118"/>
  <c r="X33" i="118"/>
  <c r="AB37" i="118"/>
  <c r="AF41" i="118"/>
  <c r="AJ45" i="118"/>
  <c r="AK36" i="118"/>
  <c r="AL36" i="118"/>
  <c r="AE9" i="118"/>
  <c r="AB15" i="118"/>
  <c r="Z21" i="118"/>
  <c r="AG15" i="118"/>
  <c r="X31" i="118"/>
  <c r="AA10" i="118"/>
  <c r="AD25" i="118"/>
  <c r="AC44" i="118"/>
  <c r="AK19" i="118"/>
  <c r="AF35" i="118"/>
  <c r="AE14" i="118"/>
  <c r="AH29" i="118"/>
  <c r="AE8" i="118"/>
  <c r="Z24" i="118"/>
  <c r="AD41" i="118"/>
  <c r="AA46" i="118"/>
  <c r="AH17" i="118"/>
  <c r="AL28" i="118"/>
  <c r="AG40" i="118"/>
  <c r="AF43" i="118"/>
  <c r="AA41" i="118"/>
  <c r="AK43" i="118"/>
  <c r="AD14" i="118"/>
  <c r="Z10" i="118"/>
  <c r="AJ10" i="118"/>
  <c r="AA22" i="118"/>
  <c r="AH33" i="118"/>
  <c r="Y17" i="118"/>
  <c r="AC21" i="118"/>
  <c r="AG25" i="118"/>
  <c r="AK29" i="118"/>
  <c r="Z34" i="118"/>
  <c r="AD38" i="118"/>
  <c r="AH42" i="118"/>
  <c r="AL46" i="118"/>
  <c r="AD11" i="118"/>
  <c r="AH15" i="118"/>
  <c r="AL19" i="118"/>
  <c r="AA24" i="118"/>
  <c r="AE28" i="118"/>
  <c r="AI32" i="118"/>
  <c r="X37" i="118"/>
  <c r="AB41" i="118"/>
  <c r="AF45" i="118"/>
  <c r="AD8" i="118"/>
  <c r="Y13" i="118"/>
  <c r="AC17" i="118"/>
  <c r="AG21" i="118"/>
  <c r="AK25" i="118"/>
  <c r="Z30" i="118"/>
  <c r="AD34" i="118"/>
  <c r="AH38" i="118"/>
  <c r="AL42" i="118"/>
  <c r="AA47" i="118"/>
  <c r="AF10" i="118"/>
  <c r="AJ14" i="118"/>
  <c r="Y19" i="118"/>
  <c r="AC23" i="118"/>
  <c r="AG27" i="118"/>
  <c r="AK31" i="118"/>
  <c r="Z36" i="118"/>
  <c r="AD40" i="118"/>
  <c r="AH44" i="118"/>
  <c r="AB7" i="118"/>
  <c r="AA12" i="118"/>
  <c r="AE16" i="118"/>
  <c r="AI20" i="118"/>
  <c r="X25" i="118"/>
  <c r="AB29" i="118"/>
  <c r="AF33" i="118"/>
  <c r="AJ37" i="118"/>
  <c r="Y42" i="118"/>
  <c r="AC46" i="118"/>
  <c r="X9" i="118"/>
  <c r="Z7" i="118"/>
  <c r="X15" i="118"/>
  <c r="AG20" i="118"/>
  <c r="AI26" i="118"/>
  <c r="AD17" i="118"/>
  <c r="AH32" i="118"/>
  <c r="Y12" i="118"/>
  <c r="AB27" i="118"/>
  <c r="AL47" i="118"/>
  <c r="AH21" i="118"/>
  <c r="X38" i="118"/>
  <c r="AC16" i="118"/>
  <c r="AF31" i="118"/>
  <c r="X11" i="118"/>
  <c r="AL25" i="118"/>
  <c r="Z33" i="118"/>
  <c r="AG6" i="118"/>
  <c r="X19" i="118"/>
  <c r="AE30" i="118"/>
  <c r="AI42" i="118"/>
  <c r="X43" i="118"/>
  <c r="Z40" i="118"/>
  <c r="AJ42" i="118"/>
  <c r="AK13" i="118"/>
  <c r="AD9" i="118"/>
  <c r="AC12" i="118"/>
  <c r="AG23" i="118"/>
  <c r="X35" i="118"/>
  <c r="AG17" i="118"/>
  <c r="AK21" i="118"/>
  <c r="Z26" i="118"/>
  <c r="AD30" i="118"/>
  <c r="AH34" i="118"/>
  <c r="AL38" i="118"/>
  <c r="AA43" i="118"/>
  <c r="AE47" i="118"/>
  <c r="AL11" i="118"/>
  <c r="AA16" i="118"/>
  <c r="AE20" i="118"/>
  <c r="AI24" i="118"/>
  <c r="X29" i="118"/>
  <c r="AB33" i="118"/>
  <c r="AF37" i="118"/>
  <c r="AJ41" i="118"/>
  <c r="Y46" i="118"/>
  <c r="Z9" i="118"/>
  <c r="AG13" i="118"/>
  <c r="AK17" i="118"/>
  <c r="Z22" i="118"/>
  <c r="AD26" i="118"/>
  <c r="AH30" i="118"/>
  <c r="AL34" i="118"/>
  <c r="AA39" i="118"/>
  <c r="AE43" i="118"/>
  <c r="AI47" i="118"/>
  <c r="Y11" i="118"/>
  <c r="AC15" i="118"/>
  <c r="AG19" i="118"/>
  <c r="AK23" i="118"/>
  <c r="Z28" i="118"/>
  <c r="AD32" i="118"/>
  <c r="AH36" i="118"/>
  <c r="AL40" i="118"/>
  <c r="AA45" i="118"/>
  <c r="Y8" i="118"/>
  <c r="AI12" i="118"/>
  <c r="X17" i="118"/>
  <c r="AB21" i="118"/>
  <c r="AF25" i="118"/>
  <c r="AJ29" i="118"/>
  <c r="Y34" i="118"/>
  <c r="AC38" i="118"/>
  <c r="AG42" i="118"/>
  <c r="AK46" i="118"/>
  <c r="AJ18" i="118"/>
  <c r="Z13" i="118"/>
  <c r="AB19" i="118"/>
  <c r="AK24" i="118"/>
  <c r="Y32" i="118"/>
  <c r="AF19" i="118"/>
  <c r="AB35" i="118"/>
  <c r="X14" i="118"/>
  <c r="Z29" i="118"/>
  <c r="AA8" i="118"/>
  <c r="AJ23" i="118"/>
  <c r="Y40" i="118"/>
  <c r="AB18" i="118"/>
  <c r="AI33" i="118"/>
  <c r="AK12" i="118"/>
  <c r="Y28" i="118"/>
  <c r="AE34" i="118"/>
  <c r="AI8" i="118"/>
  <c r="AD20" i="118"/>
  <c r="AJ31" i="118"/>
  <c r="AJ47" i="118"/>
  <c r="AB47" i="118"/>
  <c r="X7" i="118"/>
  <c r="AI41" i="118"/>
  <c r="AC13" i="118"/>
  <c r="AH8" i="118"/>
  <c r="AH13" i="118"/>
  <c r="Z25" i="118"/>
  <c r="AD36" i="118"/>
  <c r="Z18" i="118"/>
  <c r="AD22" i="118"/>
  <c r="AH26" i="118"/>
  <c r="AL30" i="118"/>
  <c r="AA35" i="118"/>
  <c r="AE39" i="118"/>
  <c r="AI43" i="118"/>
  <c r="AF7" i="118"/>
  <c r="AE12" i="118"/>
  <c r="AI16" i="118"/>
  <c r="X21" i="118"/>
  <c r="AB25" i="118"/>
  <c r="AF29" i="118"/>
  <c r="AJ33" i="118"/>
  <c r="Y38" i="118"/>
  <c r="AC42" i="118"/>
  <c r="AG46" i="118"/>
  <c r="AH9" i="118"/>
  <c r="Z14" i="118"/>
  <c r="AD18" i="118"/>
  <c r="AH22" i="118"/>
  <c r="AL26" i="118"/>
  <c r="AA31" i="118"/>
  <c r="AE35" i="118"/>
  <c r="AI39" i="118"/>
  <c r="X44" i="118"/>
  <c r="AC6" i="118"/>
  <c r="AG11" i="118"/>
  <c r="AK15" i="118"/>
  <c r="Z20" i="118"/>
  <c r="AD24" i="118"/>
  <c r="AH28" i="118"/>
  <c r="AL32" i="118"/>
  <c r="AA37" i="118"/>
  <c r="AE41" i="118"/>
  <c r="AI45" i="118"/>
  <c r="AG8" i="118"/>
  <c r="AB13" i="118"/>
  <c r="AF17" i="118"/>
  <c r="AJ21" i="118"/>
  <c r="Y26" i="118"/>
  <c r="AC30" i="118"/>
  <c r="AG34" i="118"/>
  <c r="AK38" i="118"/>
  <c r="Z43" i="118"/>
  <c r="AD47" i="118"/>
  <c r="AG28" i="118"/>
  <c r="AI18" i="118"/>
  <c r="AG24" i="118"/>
  <c r="AA30" i="118"/>
  <c r="AL45" i="118"/>
  <c r="AD21" i="118"/>
  <c r="Z37" i="118"/>
  <c r="AJ15" i="118"/>
  <c r="Y31" i="118"/>
  <c r="AB10" i="118"/>
  <c r="AH25" i="118"/>
  <c r="AK44" i="118"/>
  <c r="Y20" i="118"/>
  <c r="AJ35" i="118"/>
  <c r="AF14" i="118"/>
  <c r="AL29" i="118"/>
  <c r="AK35" i="118"/>
  <c r="AE10" i="118"/>
  <c r="AL21" i="118"/>
  <c r="AA33" i="118"/>
  <c r="AI46" i="118"/>
  <c r="Y47" i="118"/>
  <c r="Z6" i="118"/>
  <c r="AH40" i="118"/>
  <c r="AJ12" i="118"/>
  <c r="Z8" i="118"/>
  <c r="Y15" i="118"/>
  <c r="AE26" i="118"/>
  <c r="AL37" i="118"/>
  <c r="AH18" i="118"/>
  <c r="AL22" i="118"/>
  <c r="AA27" i="118"/>
  <c r="AE31" i="118"/>
  <c r="AI35" i="118"/>
  <c r="X40" i="118"/>
  <c r="AB44" i="118"/>
  <c r="AC8" i="118"/>
  <c r="X13" i="118"/>
  <c r="AB17" i="118"/>
  <c r="AF21" i="118"/>
  <c r="AJ25" i="118"/>
  <c r="Y30" i="118"/>
  <c r="AC34" i="118"/>
  <c r="AG38" i="118"/>
  <c r="AK42" i="118"/>
  <c r="Z47" i="118"/>
  <c r="AD10" i="118"/>
  <c r="AH14" i="118"/>
  <c r="AL18" i="118"/>
  <c r="AA23" i="118"/>
  <c r="AE27" i="118"/>
  <c r="AI31" i="118"/>
  <c r="X36" i="118"/>
  <c r="AB40" i="118"/>
  <c r="AF44" i="118"/>
  <c r="AA7" i="118"/>
  <c r="Z12" i="118"/>
  <c r="AD16" i="118"/>
  <c r="AH20" i="118"/>
  <c r="AL24" i="118"/>
  <c r="AA29" i="118"/>
  <c r="AE33" i="118"/>
  <c r="AI37" i="118"/>
  <c r="X42" i="118"/>
  <c r="AB46" i="118"/>
  <c r="AC9" i="118"/>
  <c r="AJ13" i="118"/>
  <c r="Y18" i="118"/>
  <c r="AC22" i="118"/>
  <c r="AG26" i="118"/>
  <c r="AK30" i="118"/>
  <c r="Z35" i="118"/>
  <c r="AD39" i="118"/>
  <c r="AH43" i="118"/>
  <c r="X47" i="118"/>
  <c r="X23" i="118"/>
  <c r="X30" i="118"/>
  <c r="AG36" i="118"/>
  <c r="AE7" i="118"/>
  <c r="Y23" i="118"/>
  <c r="AG39" i="118"/>
  <c r="AI17" i="118"/>
  <c r="AK32" i="118"/>
  <c r="AD12" i="118"/>
  <c r="AC27" i="118"/>
  <c r="X6" i="118"/>
  <c r="X22" i="118"/>
  <c r="AA38" i="118"/>
  <c r="AH16" i="118"/>
  <c r="AG31" i="118"/>
  <c r="AD37" i="118"/>
  <c r="AK11" i="118"/>
  <c r="AB23" i="118"/>
  <c r="AI34" i="118"/>
  <c r="AH45" i="118"/>
  <c r="X46" i="118"/>
  <c r="AG47" i="118"/>
  <c r="AF16" i="118"/>
  <c r="AB12" i="118"/>
  <c r="AC7" i="118"/>
  <c r="AG16" i="118"/>
  <c r="AK27" i="118"/>
  <c r="AB39" i="118"/>
  <c r="AA19" i="118"/>
  <c r="AE23" i="118"/>
  <c r="AI27" i="118"/>
  <c r="X32" i="118"/>
  <c r="AB36" i="118"/>
  <c r="AF40" i="118"/>
  <c r="AJ44" i="118"/>
  <c r="Y9" i="118"/>
  <c r="AF13" i="118"/>
  <c r="AJ17" i="118"/>
  <c r="Y22" i="118"/>
  <c r="AC26" i="118"/>
  <c r="AG30" i="118"/>
  <c r="AK34" i="118"/>
  <c r="Z39" i="118"/>
  <c r="AD43" i="118"/>
  <c r="AH47" i="118"/>
  <c r="AL10" i="118"/>
  <c r="AA15" i="118"/>
  <c r="AE19" i="118"/>
  <c r="AI23" i="118"/>
  <c r="X28" i="118"/>
  <c r="AB32" i="118"/>
  <c r="AF36" i="118"/>
  <c r="AJ40" i="118"/>
  <c r="Y45" i="118"/>
  <c r="X8" i="118"/>
  <c r="AH12" i="118"/>
  <c r="AL16" i="118"/>
  <c r="AA21" i="118"/>
  <c r="AE25" i="118"/>
  <c r="AI29" i="118"/>
  <c r="X34" i="118"/>
  <c r="AB38" i="118"/>
  <c r="AF42" i="118"/>
  <c r="AJ46" i="118"/>
  <c r="Y10" i="118"/>
  <c r="AC14" i="118"/>
  <c r="AG18" i="118"/>
  <c r="AK22" i="118"/>
  <c r="Z27" i="118"/>
  <c r="AD31" i="118"/>
  <c r="AH35" i="118"/>
  <c r="AL39" i="118"/>
  <c r="AA44" i="118"/>
  <c r="AB11" i="118"/>
  <c r="AD28" i="118"/>
  <c r="AJ34" i="118"/>
  <c r="AA42" i="118"/>
  <c r="AI9" i="118"/>
  <c r="AA25" i="118"/>
  <c r="AB43" i="118"/>
  <c r="AJ19" i="118"/>
  <c r="AC35" i="118"/>
  <c r="AA14" i="118"/>
  <c r="AE29" i="118"/>
  <c r="AB8" i="118"/>
  <c r="Y24" i="118"/>
  <c r="AK40" i="118"/>
  <c r="AE18" i="118"/>
  <c r="AL33" i="118"/>
  <c r="AI38" i="118"/>
  <c r="AD13" i="118"/>
  <c r="AH24" i="118"/>
  <c r="Y36" i="118"/>
  <c r="Z45" i="118"/>
  <c r="AD44" i="118"/>
  <c r="AF46" i="118"/>
  <c r="X16" i="118"/>
  <c r="AI11" i="118"/>
  <c r="AE6" i="118"/>
  <c r="AL17" i="118"/>
  <c r="AD29" i="118"/>
  <c r="Z41" i="118"/>
  <c r="AI19" i="118"/>
  <c r="X24" i="118"/>
  <c r="AB28" i="118"/>
  <c r="AF32" i="118"/>
  <c r="AJ36" i="118"/>
  <c r="Y41" i="118"/>
  <c r="AC45" i="118"/>
  <c r="AG9" i="118"/>
  <c r="Y14" i="118"/>
  <c r="AC18" i="118"/>
  <c r="AG22" i="118"/>
  <c r="AK26" i="118"/>
  <c r="Z31" i="118"/>
  <c r="AD35" i="118"/>
  <c r="AH39" i="118"/>
  <c r="AL43" i="118"/>
  <c r="AA6" i="118"/>
  <c r="AE11" i="118"/>
  <c r="AI15" i="118"/>
  <c r="X20" i="118"/>
  <c r="AB24" i="118"/>
  <c r="AF28" i="118"/>
  <c r="AJ32" i="118"/>
  <c r="Y37" i="118"/>
  <c r="AC41" i="118"/>
  <c r="AG45" i="118"/>
  <c r="AF8" i="118"/>
  <c r="AA13" i="118"/>
  <c r="AE17" i="118"/>
  <c r="AI21" i="118"/>
  <c r="X26" i="118"/>
  <c r="AB30" i="118"/>
  <c r="AF34" i="118"/>
  <c r="AJ38" i="118"/>
  <c r="Y43" i="118"/>
  <c r="AC47" i="118"/>
  <c r="AG10" i="118"/>
  <c r="AK14" i="118"/>
  <c r="Z19" i="118"/>
  <c r="AD23" i="118"/>
  <c r="AH27" i="118"/>
  <c r="AL31" i="118"/>
  <c r="AA36" i="118"/>
  <c r="AE40" i="118"/>
  <c r="AI44" i="118"/>
  <c r="Y38" i="124"/>
  <c r="AC32" i="124"/>
  <c r="AI26" i="124"/>
  <c r="X21" i="124"/>
  <c r="AB15" i="124"/>
  <c r="AE9" i="124"/>
  <c r="X11" i="124"/>
  <c r="AI10" i="124"/>
  <c r="AH37" i="124"/>
  <c r="Y32" i="124"/>
  <c r="AC26" i="124"/>
  <c r="AG20" i="124"/>
  <c r="X15" i="124"/>
  <c r="Y9" i="124"/>
  <c r="AE22" i="124"/>
  <c r="AD33" i="124"/>
  <c r="Y22" i="124"/>
  <c r="AG36" i="124"/>
  <c r="X31" i="124"/>
  <c r="AB25" i="124"/>
  <c r="AF19" i="124"/>
  <c r="AL13" i="124"/>
  <c r="AF7" i="124"/>
  <c r="AI16" i="124"/>
  <c r="AJ27" i="124"/>
  <c r="AI42" i="124"/>
  <c r="AC36" i="124"/>
  <c r="AG30" i="124"/>
  <c r="AK24" i="124"/>
  <c r="AB19" i="124"/>
  <c r="AF13" i="124"/>
  <c r="Z7" i="124"/>
  <c r="AJ33" i="124"/>
  <c r="Z39" i="124"/>
  <c r="AC16" i="124"/>
  <c r="AA42" i="124"/>
  <c r="AB35" i="124"/>
  <c r="AF29" i="124"/>
  <c r="AJ23" i="124"/>
  <c r="AA18" i="124"/>
  <c r="AE12" i="124"/>
  <c r="AL47" i="124"/>
  <c r="Y28" i="124"/>
  <c r="AK40" i="124"/>
  <c r="AK34" i="124"/>
  <c r="Z29" i="124"/>
  <c r="AF23" i="124"/>
  <c r="AJ17" i="124"/>
  <c r="Y12" i="124"/>
  <c r="AJ41" i="124"/>
  <c r="AF39" i="124"/>
  <c r="AG40" i="124"/>
  <c r="AH17" i="124"/>
  <c r="X29" i="124"/>
  <c r="AC40" i="124"/>
  <c r="AG44" i="124"/>
  <c r="AC33" i="124"/>
  <c r="Y29" i="124"/>
  <c r="AJ24" i="124"/>
  <c r="AF20" i="124"/>
  <c r="AB16" i="124"/>
  <c r="X12" i="124"/>
  <c r="Y7" i="124"/>
  <c r="AE44" i="124"/>
  <c r="AC44" i="124"/>
  <c r="AG16" i="124"/>
  <c r="AL27" i="124"/>
  <c r="AB39" i="124"/>
  <c r="Y14" i="124"/>
  <c r="AD25" i="124"/>
  <c r="AK36" i="124"/>
  <c r="AH15" i="124"/>
  <c r="AB41" i="124"/>
  <c r="AB17" i="124"/>
  <c r="AG28" i="124"/>
  <c r="Y40" i="124"/>
  <c r="AH25" i="124"/>
  <c r="AB43" i="124"/>
  <c r="AD17" i="124"/>
  <c r="AK28" i="124"/>
  <c r="AA40" i="124"/>
  <c r="Z10" i="124"/>
  <c r="AD14" i="124"/>
  <c r="AH18" i="124"/>
  <c r="AL22" i="124"/>
  <c r="AA27" i="124"/>
  <c r="AE31" i="124"/>
  <c r="AI35" i="124"/>
  <c r="X40" i="124"/>
  <c r="AB44" i="124"/>
  <c r="AG6" i="124"/>
  <c r="AK11" i="124"/>
  <c r="Z16" i="124"/>
  <c r="AD20" i="124"/>
  <c r="AH24" i="124"/>
  <c r="AL28" i="124"/>
  <c r="AA33" i="124"/>
  <c r="AE37" i="124"/>
  <c r="AI41" i="124"/>
  <c r="X46" i="124"/>
  <c r="Z38" i="124"/>
  <c r="AD42" i="124"/>
  <c r="AH46" i="124"/>
  <c r="X10" i="124"/>
  <c r="AB14" i="124"/>
  <c r="AF18" i="124"/>
  <c r="AJ22" i="124"/>
  <c r="Y27" i="124"/>
  <c r="AC31" i="124"/>
  <c r="AG35" i="124"/>
  <c r="AK39" i="124"/>
  <c r="Z44" i="124"/>
  <c r="AD6" i="124"/>
  <c r="AH11" i="124"/>
  <c r="AL15" i="124"/>
  <c r="AA20" i="124"/>
  <c r="AE24" i="124"/>
  <c r="AI28" i="124"/>
  <c r="X33" i="124"/>
  <c r="AB37" i="124"/>
  <c r="AF41" i="124"/>
  <c r="AJ45" i="124"/>
  <c r="X7" i="124"/>
  <c r="X19" i="124"/>
  <c r="AE30" i="124"/>
  <c r="AB47" i="124"/>
  <c r="AF43" i="124"/>
  <c r="AJ32" i="124"/>
  <c r="AF28" i="124"/>
  <c r="AB24" i="124"/>
  <c r="X20" i="124"/>
  <c r="AI15" i="124"/>
  <c r="AE11" i="124"/>
  <c r="AA6" i="124"/>
  <c r="AL43" i="124"/>
  <c r="AJ43" i="124"/>
  <c r="AL17" i="124"/>
  <c r="AD29" i="124"/>
  <c r="AI40" i="124"/>
  <c r="AF15" i="124"/>
  <c r="AK26" i="124"/>
  <c r="AA38" i="124"/>
  <c r="Z17" i="124"/>
  <c r="AB6" i="124"/>
  <c r="AI18" i="124"/>
  <c r="Y30" i="124"/>
  <c r="AD41" i="124"/>
  <c r="AE28" i="124"/>
  <c r="AF6" i="124"/>
  <c r="AK18" i="124"/>
  <c r="AA30" i="124"/>
  <c r="AH41" i="124"/>
  <c r="AH10" i="124"/>
  <c r="AL14" i="124"/>
  <c r="AA19" i="124"/>
  <c r="AE23" i="124"/>
  <c r="AI27" i="124"/>
  <c r="X32" i="124"/>
  <c r="AB36" i="124"/>
  <c r="AF40" i="124"/>
  <c r="AJ44" i="124"/>
  <c r="AE7" i="124"/>
  <c r="AD12" i="124"/>
  <c r="AH16" i="124"/>
  <c r="AL20" i="124"/>
  <c r="AA25" i="124"/>
  <c r="AE29" i="124"/>
  <c r="AI33" i="124"/>
  <c r="X38" i="124"/>
  <c r="AB42" i="124"/>
  <c r="AF46" i="124"/>
  <c r="AH38" i="124"/>
  <c r="AL42" i="124"/>
  <c r="AA47" i="124"/>
  <c r="AF10" i="124"/>
  <c r="AJ14" i="124"/>
  <c r="Y19" i="124"/>
  <c r="AC23" i="124"/>
  <c r="AG27" i="124"/>
  <c r="AK31" i="124"/>
  <c r="Z36" i="124"/>
  <c r="AD40" i="124"/>
  <c r="AH44" i="124"/>
  <c r="AB7" i="124"/>
  <c r="AA12" i="124"/>
  <c r="AE16" i="124"/>
  <c r="AI20" i="124"/>
  <c r="X25" i="124"/>
  <c r="AB29" i="124"/>
  <c r="AF33" i="124"/>
  <c r="AJ37" i="124"/>
  <c r="Y42" i="124"/>
  <c r="AC46" i="124"/>
  <c r="AI14" i="124"/>
  <c r="AI8" i="124"/>
  <c r="AE20" i="124"/>
  <c r="AJ31" i="124"/>
  <c r="Z45" i="124"/>
  <c r="X43" i="124"/>
  <c r="AB32" i="124"/>
  <c r="X28" i="124"/>
  <c r="AI23" i="124"/>
  <c r="AE19" i="124"/>
  <c r="AA15" i="124"/>
  <c r="AL10" i="124"/>
  <c r="AH47" i="124"/>
  <c r="AF47" i="124"/>
  <c r="AD7" i="124"/>
  <c r="AD19" i="124"/>
  <c r="AI30" i="124"/>
  <c r="AC42" i="124"/>
  <c r="AK16" i="124"/>
  <c r="AC28" i="124"/>
  <c r="AH39" i="124"/>
  <c r="AL19" i="124"/>
  <c r="AC8" i="124"/>
  <c r="Y20" i="124"/>
  <c r="AF31" i="124"/>
  <c r="AD43" i="124"/>
  <c r="AB31" i="124"/>
  <c r="AE8" i="124"/>
  <c r="AC20" i="124"/>
  <c r="AH31" i="124"/>
  <c r="AI46" i="124"/>
  <c r="AA11" i="124"/>
  <c r="AE15" i="124"/>
  <c r="AI19" i="124"/>
  <c r="X24" i="124"/>
  <c r="AB28" i="124"/>
  <c r="AF32" i="124"/>
  <c r="AJ36" i="124"/>
  <c r="Y41" i="124"/>
  <c r="AC45" i="124"/>
  <c r="AB8" i="124"/>
  <c r="AL12" i="124"/>
  <c r="AA17" i="124"/>
  <c r="AE21" i="124"/>
  <c r="AI25" i="124"/>
  <c r="X30" i="124"/>
  <c r="AB34" i="124"/>
  <c r="AF38" i="124"/>
  <c r="AJ42" i="124"/>
  <c r="Y47" i="124"/>
  <c r="AA39" i="124"/>
  <c r="AE43" i="124"/>
  <c r="AI47" i="124"/>
  <c r="Y11" i="124"/>
  <c r="AC15" i="124"/>
  <c r="AG19" i="124"/>
  <c r="AK23" i="124"/>
  <c r="Z28" i="124"/>
  <c r="AD32" i="124"/>
  <c r="AH36" i="124"/>
  <c r="AL40" i="124"/>
  <c r="AA45" i="124"/>
  <c r="Y8" i="124"/>
  <c r="AI12" i="124"/>
  <c r="X17" i="124"/>
  <c r="AB21" i="124"/>
  <c r="AF25" i="124"/>
  <c r="AJ29" i="124"/>
  <c r="Y34" i="124"/>
  <c r="AC38" i="124"/>
  <c r="AG42" i="124"/>
  <c r="AK46" i="124"/>
  <c r="AA26" i="124"/>
  <c r="Y13" i="124"/>
  <c r="AH13" i="124"/>
  <c r="AB11" i="124"/>
  <c r="AL33" i="124"/>
  <c r="AL29" i="124"/>
  <c r="Z37" i="124"/>
  <c r="AE10" i="124"/>
  <c r="AL21" i="124"/>
  <c r="AB33" i="124"/>
  <c r="Y44" i="124"/>
  <c r="AL41" i="124"/>
  <c r="AI31" i="124"/>
  <c r="AE27" i="124"/>
  <c r="AA23" i="124"/>
  <c r="AL18" i="124"/>
  <c r="AH14" i="124"/>
  <c r="AD10" i="124"/>
  <c r="Z47" i="124"/>
  <c r="X47" i="124"/>
  <c r="AA9" i="124"/>
  <c r="AK20" i="124"/>
  <c r="AA32" i="124"/>
  <c r="X6" i="124"/>
  <c r="AC18" i="124"/>
  <c r="AH29" i="124"/>
  <c r="Z41" i="124"/>
  <c r="AI22" i="124"/>
  <c r="AA10" i="124"/>
  <c r="AF21" i="124"/>
  <c r="AK32" i="124"/>
  <c r="Z6" i="124"/>
  <c r="AA34" i="124"/>
  <c r="AC10" i="124"/>
  <c r="AH21" i="124"/>
  <c r="Z33" i="124"/>
  <c r="AE6" i="124"/>
  <c r="AI11" i="124"/>
  <c r="X16" i="124"/>
  <c r="AB20" i="124"/>
  <c r="AF24" i="124"/>
  <c r="AJ28" i="124"/>
  <c r="Y33" i="124"/>
  <c r="AC37" i="124"/>
  <c r="AG41" i="124"/>
  <c r="AK45" i="124"/>
  <c r="X9" i="124"/>
  <c r="AE13" i="124"/>
  <c r="AI17" i="124"/>
  <c r="X22" i="124"/>
  <c r="AB26" i="124"/>
  <c r="AF30" i="124"/>
  <c r="AJ34" i="124"/>
  <c r="Y39" i="124"/>
  <c r="AC43" i="124"/>
  <c r="AG47" i="124"/>
  <c r="AI39" i="124"/>
  <c r="X44" i="124"/>
  <c r="AC6" i="124"/>
  <c r="AG11" i="124"/>
  <c r="AK15" i="124"/>
  <c r="Z20" i="124"/>
  <c r="AD24" i="124"/>
  <c r="AH28" i="124"/>
  <c r="AL32" i="124"/>
  <c r="AA37" i="124"/>
  <c r="AE41" i="124"/>
  <c r="AI45" i="124"/>
  <c r="AG8" i="124"/>
  <c r="AB13" i="124"/>
  <c r="AF17" i="124"/>
  <c r="AJ21" i="124"/>
  <c r="Y26" i="124"/>
  <c r="AC30" i="124"/>
  <c r="AG34" i="124"/>
  <c r="AK38" i="124"/>
  <c r="Z43" i="124"/>
  <c r="AD47" i="124"/>
  <c r="AL11" i="124"/>
  <c r="AB23" i="124"/>
  <c r="AI34" i="124"/>
  <c r="AE42" i="124"/>
  <c r="AE35" i="124"/>
  <c r="AA31" i="124"/>
  <c r="AL26" i="124"/>
  <c r="AH22" i="124"/>
  <c r="AD18" i="124"/>
  <c r="Z14" i="124"/>
  <c r="AH9" i="124"/>
  <c r="AG46" i="124"/>
  <c r="AE46" i="124"/>
  <c r="AK10" i="124"/>
  <c r="AA22" i="124"/>
  <c r="AH33" i="124"/>
  <c r="AH7" i="124"/>
  <c r="AJ19" i="124"/>
  <c r="Z31" i="124"/>
  <c r="AK42" i="124"/>
  <c r="AA24" i="124"/>
  <c r="AF11" i="124"/>
  <c r="X23" i="124"/>
  <c r="AC34" i="124"/>
  <c r="AD11" i="124"/>
  <c r="AF35" i="124"/>
  <c r="AJ11" i="124"/>
  <c r="Z23" i="124"/>
  <c r="AE34" i="124"/>
  <c r="AC7" i="124"/>
  <c r="AB12" i="124"/>
  <c r="AF16" i="124"/>
  <c r="AJ20" i="124"/>
  <c r="Y25" i="124"/>
  <c r="AC29" i="124"/>
  <c r="AG33" i="124"/>
  <c r="AK37" i="124"/>
  <c r="Z42" i="124"/>
  <c r="AD46" i="124"/>
  <c r="AF9" i="124"/>
  <c r="X14" i="124"/>
  <c r="AB18" i="124"/>
  <c r="AF22" i="124"/>
  <c r="AJ26" i="124"/>
  <c r="Y31" i="124"/>
  <c r="AC35" i="124"/>
  <c r="AG39" i="124"/>
  <c r="AK43" i="124"/>
  <c r="X36" i="124"/>
  <c r="AB40" i="124"/>
  <c r="AF44" i="124"/>
  <c r="AA7" i="124"/>
  <c r="Z12" i="124"/>
  <c r="AD16" i="124"/>
  <c r="AH20" i="124"/>
  <c r="AL24" i="124"/>
  <c r="AA29" i="124"/>
  <c r="AE33" i="124"/>
  <c r="AI37" i="124"/>
  <c r="X42" i="124"/>
  <c r="AB46" i="124"/>
  <c r="AC9" i="124"/>
  <c r="AJ13" i="124"/>
  <c r="Y18" i="124"/>
  <c r="AC22" i="124"/>
  <c r="AG26" i="124"/>
  <c r="AK30" i="124"/>
  <c r="Z35" i="124"/>
  <c r="AD39" i="124"/>
  <c r="AH43" i="124"/>
  <c r="AD34" i="124"/>
  <c r="Z30" i="124"/>
  <c r="AK25" i="124"/>
  <c r="AG21" i="124"/>
  <c r="AC17" i="124"/>
  <c r="AD8" i="124"/>
  <c r="AF45" i="124"/>
  <c r="AD45" i="124"/>
  <c r="Z25" i="124"/>
  <c r="AE36" i="124"/>
  <c r="AG22" i="124"/>
  <c r="AI9" i="124"/>
  <c r="AE14" i="124"/>
  <c r="AJ25" i="124"/>
  <c r="AE18" i="124"/>
  <c r="AD13" i="124"/>
  <c r="AI24" i="124"/>
  <c r="Y36" i="124"/>
  <c r="AJ47" i="124"/>
  <c r="AL34" i="124"/>
  <c r="AH30" i="124"/>
  <c r="AD26" i="124"/>
  <c r="Z22" i="124"/>
  <c r="AK17" i="124"/>
  <c r="AG13" i="124"/>
  <c r="Z9" i="124"/>
  <c r="Y46" i="124"/>
  <c r="AL45" i="124"/>
  <c r="AC12" i="124"/>
  <c r="AH23" i="124"/>
  <c r="X35" i="124"/>
  <c r="AG9" i="124"/>
  <c r="Z21" i="124"/>
  <c r="AG32" i="124"/>
  <c r="AA8" i="124"/>
  <c r="X27" i="124"/>
  <c r="X13" i="124"/>
  <c r="AC24" i="124"/>
  <c r="AJ35" i="124"/>
  <c r="AA14" i="124"/>
  <c r="X37" i="124"/>
  <c r="Z13" i="124"/>
  <c r="AG24" i="124"/>
  <c r="AL35" i="124"/>
  <c r="Z8" i="124"/>
  <c r="AJ12" i="124"/>
  <c r="Y17" i="124"/>
  <c r="AC21" i="124"/>
  <c r="AG25" i="124"/>
  <c r="AK29" i="124"/>
  <c r="Z34" i="124"/>
  <c r="AD38" i="124"/>
  <c r="AH42" i="124"/>
  <c r="AL46" i="124"/>
  <c r="AB10" i="124"/>
  <c r="AF14" i="124"/>
  <c r="AJ18" i="124"/>
  <c r="Y23" i="124"/>
  <c r="AC27" i="124"/>
  <c r="AG31" i="124"/>
  <c r="AK35" i="124"/>
  <c r="Z40" i="124"/>
  <c r="AD44" i="124"/>
  <c r="AF36" i="124"/>
  <c r="AJ40" i="124"/>
  <c r="Y45" i="124"/>
  <c r="X8" i="124"/>
  <c r="AH12" i="124"/>
  <c r="AL16" i="124"/>
  <c r="AA21" i="124"/>
  <c r="AE25" i="124"/>
  <c r="AI29" i="124"/>
  <c r="X34" i="124"/>
  <c r="AB38" i="124"/>
  <c r="AF42" i="124"/>
  <c r="AJ46" i="124"/>
  <c r="Y10" i="124"/>
  <c r="AC14" i="124"/>
  <c r="AG18" i="124"/>
  <c r="AK22" i="124"/>
  <c r="Z27" i="124"/>
  <c r="AD31" i="124"/>
  <c r="AH35" i="124"/>
  <c r="AL39" i="124"/>
  <c r="AA44" i="124"/>
  <c r="AA16" i="124"/>
  <c r="AC25" i="124"/>
  <c r="AE26" i="124"/>
  <c r="AB27" i="124"/>
  <c r="AD27" i="124"/>
  <c r="Z18" i="124"/>
  <c r="AA35" i="124"/>
  <c r="AC11" i="124"/>
  <c r="AD28" i="124"/>
  <c r="AE45" i="124"/>
  <c r="AB9" i="124"/>
  <c r="AF26" i="124"/>
  <c r="AG43" i="124"/>
  <c r="AH19" i="124"/>
  <c r="AI36" i="124"/>
  <c r="AI32" i="124"/>
  <c r="AF27" i="124"/>
  <c r="Y21" i="124"/>
  <c r="AL37" i="124"/>
  <c r="AG38" i="124"/>
  <c r="AD37" i="124"/>
  <c r="AK21" i="124"/>
  <c r="AL38" i="124"/>
  <c r="Y15" i="124"/>
  <c r="Z32" i="124"/>
  <c r="Y37" i="124"/>
  <c r="AA13" i="124"/>
  <c r="AB30" i="124"/>
  <c r="AC47" i="124"/>
  <c r="AD23" i="124"/>
  <c r="AE40" i="124"/>
  <c r="AK33" i="124"/>
  <c r="AF37" i="124"/>
  <c r="AJ16" i="124"/>
  <c r="AG12" i="124"/>
  <c r="AD21" i="124"/>
  <c r="AI38" i="124"/>
  <c r="AD22" i="124"/>
  <c r="AE39" i="124"/>
  <c r="AG15" i="124"/>
  <c r="AH32" i="124"/>
  <c r="AG37" i="124"/>
  <c r="AI13" i="124"/>
  <c r="AJ30" i="124"/>
  <c r="AK47" i="124"/>
  <c r="AL23" i="124"/>
  <c r="X41" i="124"/>
  <c r="AH45" i="124"/>
  <c r="X39" i="124"/>
  <c r="AF12" i="124"/>
  <c r="Y24" i="124"/>
  <c r="AE38" i="124"/>
  <c r="AH8" i="124"/>
  <c r="Z26" i="124"/>
  <c r="AA43" i="124"/>
  <c r="AC19" i="124"/>
  <c r="AD36" i="124"/>
  <c r="AC41" i="124"/>
  <c r="AE17" i="124"/>
  <c r="AF34" i="124"/>
  <c r="AG10" i="124"/>
  <c r="AH27" i="124"/>
  <c r="AI44" i="124"/>
  <c r="X45" i="124"/>
  <c r="AG14" i="124"/>
  <c r="AC13" i="124"/>
  <c r="AD30" i="124"/>
  <c r="AE47" i="124"/>
  <c r="AG23" i="124"/>
  <c r="AH40" i="124"/>
  <c r="AG45" i="124"/>
  <c r="AI21" i="124"/>
  <c r="AJ38" i="124"/>
  <c r="AK14" i="124"/>
  <c r="AL31" i="124"/>
  <c r="Y16" i="124"/>
  <c r="AK13" i="124"/>
  <c r="AL30" i="124"/>
  <c r="Y6" i="124"/>
  <c r="Z24" i="124"/>
  <c r="AA41" i="124"/>
  <c r="Z46" i="124"/>
  <c r="AB22" i="124"/>
  <c r="AC39" i="124"/>
  <c r="AD15" i="124"/>
  <c r="AE32" i="124"/>
  <c r="AA46" i="124"/>
  <c r="AG7" i="124"/>
  <c r="AD35" i="124"/>
  <c r="AJ39" i="124"/>
  <c r="AD9" i="124"/>
  <c r="AH26" i="124"/>
  <c r="AI43" i="124"/>
  <c r="AK19" i="124"/>
  <c r="AL36" i="124"/>
  <c r="AK41" i="124"/>
  <c r="X18" i="124"/>
  <c r="Y35" i="124"/>
  <c r="Z11" i="124"/>
  <c r="AA28" i="124"/>
  <c r="AB45" i="124"/>
  <c r="AK12" i="124"/>
  <c r="AK44" i="124"/>
  <c r="AG29" i="124"/>
  <c r="Z15" i="124"/>
  <c r="AJ15" i="124"/>
  <c r="AL25" i="124"/>
  <c r="AG17" i="124"/>
  <c r="AH34" i="124"/>
  <c r="AJ10" i="124"/>
  <c r="AK27" i="124"/>
  <c r="AL44" i="124"/>
  <c r="AF8" i="124"/>
  <c r="X26" i="124"/>
  <c r="Y43" i="124"/>
  <c r="Z19" i="124"/>
  <c r="AA36" i="124"/>
  <c r="AA42" i="125"/>
  <c r="AC36" i="125"/>
  <c r="AK28" i="125"/>
  <c r="AI24" i="125"/>
  <c r="AD21" i="125"/>
  <c r="AI18" i="125"/>
  <c r="AH16" i="125"/>
  <c r="Z15" i="125"/>
  <c r="AL13" i="125"/>
  <c r="AD12" i="125"/>
  <c r="AK10" i="125"/>
  <c r="AE9" i="125"/>
  <c r="AE7" i="125"/>
  <c r="AL47" i="125"/>
  <c r="AB27" i="125"/>
  <c r="AD13" i="125"/>
  <c r="AG6" i="125"/>
  <c r="AJ43" i="125"/>
  <c r="AH41" i="125"/>
  <c r="AJ35" i="125"/>
  <c r="AC28" i="125"/>
  <c r="AH23" i="125"/>
  <c r="X21" i="125"/>
  <c r="AC18" i="125"/>
  <c r="AG16" i="125"/>
  <c r="Y15" i="125"/>
  <c r="AF13" i="125"/>
  <c r="AC12" i="125"/>
  <c r="AJ10" i="125"/>
  <c r="Y9" i="125"/>
  <c r="AD7" i="125"/>
  <c r="Z33" i="125"/>
  <c r="Z23" i="125"/>
  <c r="AE20" i="125"/>
  <c r="AG14" i="125"/>
  <c r="AK11" i="125"/>
  <c r="Z41" i="125"/>
  <c r="AH33" i="125"/>
  <c r="AJ27" i="125"/>
  <c r="AF23" i="125"/>
  <c r="AK20" i="125"/>
  <c r="AI17" i="125"/>
  <c r="AA16" i="125"/>
  <c r="X15" i="125"/>
  <c r="AE13" i="125"/>
  <c r="AL11" i="125"/>
  <c r="AI10" i="125"/>
  <c r="X9" i="125"/>
  <c r="X7" i="125"/>
  <c r="AE46" i="125"/>
  <c r="Z16" i="125"/>
  <c r="AI8" i="125"/>
  <c r="AL45" i="125"/>
  <c r="Y40" i="125"/>
  <c r="AG32" i="125"/>
  <c r="AJ25" i="125"/>
  <c r="X23" i="125"/>
  <c r="AJ19" i="125"/>
  <c r="AB17" i="125"/>
  <c r="Y16" i="125"/>
  <c r="AF14" i="125"/>
  <c r="X13" i="125"/>
  <c r="AJ11" i="125"/>
  <c r="AB10" i="125"/>
  <c r="AC8" i="125"/>
  <c r="AF6" i="125"/>
  <c r="AD37" i="125"/>
  <c r="AF31" i="125"/>
  <c r="AL21" i="125"/>
  <c r="Z17" i="125"/>
  <c r="Y14" i="125"/>
  <c r="AK12" i="125"/>
  <c r="AG9" i="125"/>
  <c r="Y6" i="125"/>
  <c r="AD45" i="125"/>
  <c r="AL37" i="125"/>
  <c r="Y32" i="125"/>
  <c r="AH25" i="125"/>
  <c r="AG22" i="125"/>
  <c r="AD19" i="125"/>
  <c r="AA17" i="125"/>
  <c r="AH15" i="125"/>
  <c r="AE14" i="125"/>
  <c r="AL12" i="125"/>
  <c r="AD11" i="125"/>
  <c r="AA10" i="125"/>
  <c r="AB8" i="125"/>
  <c r="Z6" i="125"/>
  <c r="AK44" i="125"/>
  <c r="AB25" i="125"/>
  <c r="AB19" i="125"/>
  <c r="AG15" i="125"/>
  <c r="AC11" i="125"/>
  <c r="AA8" i="125"/>
  <c r="AC44" i="125"/>
  <c r="AK36" i="125"/>
  <c r="AD29" i="125"/>
  <c r="Z25" i="125"/>
  <c r="AF21" i="125"/>
  <c r="AK18" i="125"/>
  <c r="AI16" i="125"/>
  <c r="AF15" i="125"/>
  <c r="X14" i="125"/>
  <c r="AE12" i="125"/>
  <c r="AB11" i="125"/>
  <c r="AF9" i="125"/>
  <c r="AF7" i="125"/>
  <c r="X6" i="125"/>
  <c r="AG40" i="125"/>
  <c r="AH17" i="125"/>
  <c r="AC10" i="125"/>
  <c r="Y24" i="125"/>
  <c r="AL19" i="125"/>
  <c r="AF47" i="125"/>
  <c r="AF39" i="125"/>
  <c r="AA11" i="125"/>
  <c r="AE15" i="125"/>
  <c r="AI19" i="125"/>
  <c r="X24" i="125"/>
  <c r="AB28" i="125"/>
  <c r="AF32" i="125"/>
  <c r="AJ36" i="125"/>
  <c r="Y41" i="125"/>
  <c r="AC45" i="125"/>
  <c r="AK19" i="125"/>
  <c r="Z24" i="125"/>
  <c r="AD28" i="125"/>
  <c r="AH32" i="125"/>
  <c r="AL36" i="125"/>
  <c r="AA41" i="125"/>
  <c r="AE45" i="125"/>
  <c r="AE28" i="125"/>
  <c r="AI32" i="125"/>
  <c r="X37" i="125"/>
  <c r="AB41" i="125"/>
  <c r="AF45" i="125"/>
  <c r="AD8" i="125"/>
  <c r="Y13" i="125"/>
  <c r="AC17" i="125"/>
  <c r="AG21" i="125"/>
  <c r="AK25" i="125"/>
  <c r="Z30" i="125"/>
  <c r="AD34" i="125"/>
  <c r="AH38" i="125"/>
  <c r="AL42" i="125"/>
  <c r="AA47" i="125"/>
  <c r="AE10" i="125"/>
  <c r="AI14" i="125"/>
  <c r="X19" i="125"/>
  <c r="AB23" i="125"/>
  <c r="AF27" i="125"/>
  <c r="AJ31" i="125"/>
  <c r="Y36" i="125"/>
  <c r="AC40" i="125"/>
  <c r="AG44" i="125"/>
  <c r="AA7" i="125"/>
  <c r="Z12" i="125"/>
  <c r="AD16" i="125"/>
  <c r="AH20" i="125"/>
  <c r="AL24" i="125"/>
  <c r="AA29" i="125"/>
  <c r="AE33" i="125"/>
  <c r="AI37" i="125"/>
  <c r="X42" i="125"/>
  <c r="AB46" i="125"/>
  <c r="AC9" i="125"/>
  <c r="AJ13" i="125"/>
  <c r="Y18" i="125"/>
  <c r="AC22" i="125"/>
  <c r="AG26" i="125"/>
  <c r="AK30" i="125"/>
  <c r="Z35" i="125"/>
  <c r="AD39" i="125"/>
  <c r="AH43" i="125"/>
  <c r="AA26" i="125"/>
  <c r="Y22" i="125"/>
  <c r="AA18" i="125"/>
  <c r="AE6" i="125"/>
  <c r="AI11" i="125"/>
  <c r="X16" i="125"/>
  <c r="AB20" i="125"/>
  <c r="AF24" i="125"/>
  <c r="AJ28" i="125"/>
  <c r="Y33" i="125"/>
  <c r="AC37" i="125"/>
  <c r="AG41" i="125"/>
  <c r="AK45" i="125"/>
  <c r="AD20" i="125"/>
  <c r="AH24" i="125"/>
  <c r="AL28" i="125"/>
  <c r="AA33" i="125"/>
  <c r="AE37" i="125"/>
  <c r="AI41" i="125"/>
  <c r="X46" i="125"/>
  <c r="X29" i="125"/>
  <c r="AB33" i="125"/>
  <c r="AF37" i="125"/>
  <c r="AJ41" i="125"/>
  <c r="Y46" i="125"/>
  <c r="Z9" i="125"/>
  <c r="AG13" i="125"/>
  <c r="AK17" i="125"/>
  <c r="Z22" i="125"/>
  <c r="AD26" i="125"/>
  <c r="AH30" i="125"/>
  <c r="AL34" i="125"/>
  <c r="AA39" i="125"/>
  <c r="AE43" i="125"/>
  <c r="AI47" i="125"/>
  <c r="X11" i="125"/>
  <c r="AB15" i="125"/>
  <c r="AF19" i="125"/>
  <c r="AJ23" i="125"/>
  <c r="Y28" i="125"/>
  <c r="AC32" i="125"/>
  <c r="AG36" i="125"/>
  <c r="AK40" i="125"/>
  <c r="Z45" i="125"/>
  <c r="X8" i="125"/>
  <c r="AH12" i="125"/>
  <c r="AL16" i="125"/>
  <c r="AA21" i="125"/>
  <c r="AE25" i="125"/>
  <c r="AI29" i="125"/>
  <c r="X34" i="125"/>
  <c r="AB38" i="125"/>
  <c r="AF42" i="125"/>
  <c r="AJ46" i="125"/>
  <c r="Y10" i="125"/>
  <c r="AC14" i="125"/>
  <c r="AG18" i="125"/>
  <c r="AK22" i="125"/>
  <c r="Z27" i="125"/>
  <c r="AD31" i="125"/>
  <c r="AH35" i="125"/>
  <c r="AL39" i="125"/>
  <c r="AA44" i="125"/>
  <c r="AL29" i="125"/>
  <c r="AA24" i="125"/>
  <c r="AC20" i="125"/>
  <c r="AC7" i="125"/>
  <c r="AB12" i="125"/>
  <c r="AF16" i="125"/>
  <c r="AJ20" i="125"/>
  <c r="Y25" i="125"/>
  <c r="AC29" i="125"/>
  <c r="AG33" i="125"/>
  <c r="AK37" i="125"/>
  <c r="Z42" i="125"/>
  <c r="AD46" i="125"/>
  <c r="AL20" i="125"/>
  <c r="AA25" i="125"/>
  <c r="AE29" i="125"/>
  <c r="AI33" i="125"/>
  <c r="X38" i="125"/>
  <c r="AB42" i="125"/>
  <c r="AF46" i="125"/>
  <c r="AF29" i="125"/>
  <c r="AJ33" i="125"/>
  <c r="Y38" i="125"/>
  <c r="AC42" i="125"/>
  <c r="AG46" i="125"/>
  <c r="AH9" i="125"/>
  <c r="Z14" i="125"/>
  <c r="AD18" i="125"/>
  <c r="AH22" i="125"/>
  <c r="AL26" i="125"/>
  <c r="AA31" i="125"/>
  <c r="AE35" i="125"/>
  <c r="AI39" i="125"/>
  <c r="X44" i="125"/>
  <c r="AB6" i="125"/>
  <c r="AF11" i="125"/>
  <c r="AJ15" i="125"/>
  <c r="Y20" i="125"/>
  <c r="AC24" i="125"/>
  <c r="AG28" i="125"/>
  <c r="AK32" i="125"/>
  <c r="Z37" i="125"/>
  <c r="AD41" i="125"/>
  <c r="AH45" i="125"/>
  <c r="AF8" i="125"/>
  <c r="AA13" i="125"/>
  <c r="AE17" i="125"/>
  <c r="AI21" i="125"/>
  <c r="X26" i="125"/>
  <c r="AB30" i="125"/>
  <c r="AF34" i="125"/>
  <c r="AJ38" i="125"/>
  <c r="Y43" i="125"/>
  <c r="AC47" i="125"/>
  <c r="AG10" i="125"/>
  <c r="AK14" i="125"/>
  <c r="Z19" i="125"/>
  <c r="AD23" i="125"/>
  <c r="AH27" i="125"/>
  <c r="AL31" i="125"/>
  <c r="AA36" i="125"/>
  <c r="AE40" i="125"/>
  <c r="AI44" i="125"/>
  <c r="AA34" i="125"/>
  <c r="AC26" i="125"/>
  <c r="AE22" i="125"/>
  <c r="Z8" i="125"/>
  <c r="AJ12" i="125"/>
  <c r="Y17" i="125"/>
  <c r="AC21" i="125"/>
  <c r="AG25" i="125"/>
  <c r="AK29" i="125"/>
  <c r="Z34" i="125"/>
  <c r="AD38" i="125"/>
  <c r="AH42" i="125"/>
  <c r="AL46" i="125"/>
  <c r="AE21" i="125"/>
  <c r="AI25" i="125"/>
  <c r="X30" i="125"/>
  <c r="AB34" i="125"/>
  <c r="AF38" i="125"/>
  <c r="AJ42" i="125"/>
  <c r="Y47" i="125"/>
  <c r="Y30" i="125"/>
  <c r="AC34" i="125"/>
  <c r="AG38" i="125"/>
  <c r="AK42" i="125"/>
  <c r="Z47" i="125"/>
  <c r="AD10" i="125"/>
  <c r="AH14" i="125"/>
  <c r="AL18" i="125"/>
  <c r="AA23" i="125"/>
  <c r="AE27" i="125"/>
  <c r="AI31" i="125"/>
  <c r="X36" i="125"/>
  <c r="AB40" i="125"/>
  <c r="AF44" i="125"/>
  <c r="Z7" i="125"/>
  <c r="Y12" i="125"/>
  <c r="AC16" i="125"/>
  <c r="AG20" i="125"/>
  <c r="AK24" i="125"/>
  <c r="Z29" i="125"/>
  <c r="AD33" i="125"/>
  <c r="AH37" i="125"/>
  <c r="AL41" i="125"/>
  <c r="AA46" i="125"/>
  <c r="AB9" i="125"/>
  <c r="AI13" i="125"/>
  <c r="X18" i="125"/>
  <c r="AB22" i="125"/>
  <c r="AF26" i="125"/>
  <c r="AJ30" i="125"/>
  <c r="Y35" i="125"/>
  <c r="AC39" i="125"/>
  <c r="AG43" i="125"/>
  <c r="AK47" i="125"/>
  <c r="Z11" i="125"/>
  <c r="AD15" i="125"/>
  <c r="AH19" i="125"/>
  <c r="AL23" i="125"/>
  <c r="AA28" i="125"/>
  <c r="AE32" i="125"/>
  <c r="AI36" i="125"/>
  <c r="X41" i="125"/>
  <c r="AB45" i="125"/>
  <c r="AE38" i="125"/>
  <c r="AE30" i="125"/>
  <c r="AG24" i="125"/>
  <c r="AH8" i="125"/>
  <c r="AC13" i="125"/>
  <c r="AG17" i="125"/>
  <c r="AK21" i="125"/>
  <c r="Z26" i="125"/>
  <c r="AD30" i="125"/>
  <c r="AH34" i="125"/>
  <c r="AL38" i="125"/>
  <c r="AA43" i="125"/>
  <c r="AE47" i="125"/>
  <c r="X22" i="125"/>
  <c r="AB26" i="125"/>
  <c r="AF30" i="125"/>
  <c r="AJ34" i="125"/>
  <c r="Y39" i="125"/>
  <c r="AC43" i="125"/>
  <c r="AG47" i="125"/>
  <c r="AG30" i="125"/>
  <c r="AK34" i="125"/>
  <c r="Z39" i="125"/>
  <c r="AD43" i="125"/>
  <c r="AH47" i="125"/>
  <c r="AL10" i="125"/>
  <c r="AA15" i="125"/>
  <c r="AE19" i="125"/>
  <c r="AI23" i="125"/>
  <c r="X28" i="125"/>
  <c r="AB32" i="125"/>
  <c r="AF36" i="125"/>
  <c r="AJ40" i="125"/>
  <c r="Y45" i="125"/>
  <c r="AH7" i="125"/>
  <c r="AG12" i="125"/>
  <c r="AK16" i="125"/>
  <c r="Z21" i="125"/>
  <c r="AD25" i="125"/>
  <c r="AH29" i="125"/>
  <c r="AL33" i="125"/>
  <c r="AA38" i="125"/>
  <c r="AE42" i="125"/>
  <c r="AI46" i="125"/>
  <c r="X10" i="125"/>
  <c r="AB14" i="125"/>
  <c r="AF18" i="125"/>
  <c r="AJ22" i="125"/>
  <c r="Y27" i="125"/>
  <c r="AC31" i="125"/>
  <c r="AG35" i="125"/>
  <c r="AK39" i="125"/>
  <c r="Z44" i="125"/>
  <c r="AD6" i="125"/>
  <c r="AH11" i="125"/>
  <c r="AL15" i="125"/>
  <c r="AA20" i="125"/>
  <c r="AE24" i="125"/>
  <c r="AI28" i="125"/>
  <c r="X33" i="125"/>
  <c r="AB37" i="125"/>
  <c r="AF41" i="125"/>
  <c r="AJ45" i="125"/>
  <c r="AI42" i="125"/>
  <c r="AI34" i="125"/>
  <c r="AI26" i="125"/>
  <c r="AD9" i="125"/>
  <c r="AK13" i="125"/>
  <c r="Z18" i="125"/>
  <c r="AD22" i="125"/>
  <c r="AH26" i="125"/>
  <c r="AL30" i="125"/>
  <c r="AA35" i="125"/>
  <c r="AE39" i="125"/>
  <c r="AI43" i="125"/>
  <c r="AB18" i="125"/>
  <c r="AF22" i="125"/>
  <c r="AJ26" i="125"/>
  <c r="Y31" i="125"/>
  <c r="AC35" i="125"/>
  <c r="AG39" i="125"/>
  <c r="AK43" i="125"/>
  <c r="AK26" i="125"/>
  <c r="Z31" i="125"/>
  <c r="AD35" i="125"/>
  <c r="AH39" i="125"/>
  <c r="AL43" i="125"/>
  <c r="AA6" i="125"/>
  <c r="AE11" i="125"/>
  <c r="AI15" i="125"/>
  <c r="X20" i="125"/>
  <c r="AB24" i="125"/>
  <c r="AF28" i="125"/>
  <c r="AJ32" i="125"/>
  <c r="Y37" i="125"/>
  <c r="AC41" i="125"/>
  <c r="AG45" i="125"/>
  <c r="AE8" i="125"/>
  <c r="Z13" i="125"/>
  <c r="AD17" i="125"/>
  <c r="AH21" i="125"/>
  <c r="AL25" i="125"/>
  <c r="AA30" i="125"/>
  <c r="AE34" i="125"/>
  <c r="AI38" i="125"/>
  <c r="X43" i="125"/>
  <c r="AB47" i="125"/>
  <c r="AF10" i="125"/>
  <c r="AJ14" i="125"/>
  <c r="Y19" i="125"/>
  <c r="AC23" i="125"/>
  <c r="AG27" i="125"/>
  <c r="AK31" i="125"/>
  <c r="Z36" i="125"/>
  <c r="AD40" i="125"/>
  <c r="AH44" i="125"/>
  <c r="AB7" i="125"/>
  <c r="AA12" i="125"/>
  <c r="AE16" i="125"/>
  <c r="AI20" i="125"/>
  <c r="X25" i="125"/>
  <c r="AB29" i="125"/>
  <c r="AF33" i="125"/>
  <c r="AJ37" i="125"/>
  <c r="Y42" i="125"/>
  <c r="AC46" i="125"/>
  <c r="X47" i="125"/>
  <c r="X39" i="125"/>
  <c r="X31" i="125"/>
  <c r="Z10" i="125"/>
  <c r="AD14" i="125"/>
  <c r="AH18" i="125"/>
  <c r="AL22" i="125"/>
  <c r="AA27" i="125"/>
  <c r="AE31" i="125"/>
  <c r="AI35" i="125"/>
  <c r="X40" i="125"/>
  <c r="AB44" i="125"/>
  <c r="AJ18" i="125"/>
  <c r="Y23" i="125"/>
  <c r="AC27" i="125"/>
  <c r="AG31" i="125"/>
  <c r="AK35" i="125"/>
  <c r="Z40" i="125"/>
  <c r="AD44" i="125"/>
  <c r="AD27" i="125"/>
  <c r="AH31" i="125"/>
  <c r="AL35" i="125"/>
  <c r="AA40" i="125"/>
  <c r="AE44" i="125"/>
  <c r="Y7" i="125"/>
  <c r="X12" i="125"/>
  <c r="AB16" i="125"/>
  <c r="AF20" i="125"/>
  <c r="AJ24" i="125"/>
  <c r="Y29" i="125"/>
  <c r="AC33" i="125"/>
  <c r="AG37" i="125"/>
  <c r="AK41" i="125"/>
  <c r="Z46" i="125"/>
  <c r="AA9" i="125"/>
  <c r="AH13" i="125"/>
  <c r="AL17" i="125"/>
  <c r="AA22" i="125"/>
  <c r="AE26" i="125"/>
  <c r="AI30" i="125"/>
  <c r="X35" i="125"/>
  <c r="AB39" i="125"/>
  <c r="AF43" i="125"/>
  <c r="AJ47" i="125"/>
  <c r="Y11" i="125"/>
  <c r="AC15" i="125"/>
  <c r="AG19" i="125"/>
  <c r="AK23" i="125"/>
  <c r="Z28" i="125"/>
  <c r="AD32" i="125"/>
  <c r="AH36" i="125"/>
  <c r="AL40" i="125"/>
  <c r="AA45" i="125"/>
  <c r="Y8" i="125"/>
  <c r="AI12" i="125"/>
  <c r="X17" i="125"/>
  <c r="AB21" i="125"/>
  <c r="AF25" i="125"/>
  <c r="AJ29" i="125"/>
  <c r="Y34" i="125"/>
  <c r="AC38" i="125"/>
  <c r="AG42" i="125"/>
  <c r="AK46" i="125"/>
  <c r="AJ17" i="125"/>
  <c r="AB43" i="125"/>
  <c r="AB35" i="125"/>
  <c r="AH10" i="125"/>
  <c r="AL14" i="125"/>
  <c r="AA19" i="125"/>
  <c r="AE23" i="125"/>
  <c r="AI27" i="125"/>
  <c r="X32" i="125"/>
  <c r="AB36" i="125"/>
  <c r="AF40" i="125"/>
  <c r="AJ44" i="125"/>
  <c r="AC19" i="125"/>
  <c r="AG23" i="125"/>
  <c r="AK27" i="125"/>
  <c r="Z32" i="125"/>
  <c r="AD36" i="125"/>
  <c r="AH40" i="125"/>
  <c r="AL44" i="125"/>
  <c r="AL27" i="125"/>
  <c r="AA32" i="125"/>
  <c r="AE36" i="125"/>
  <c r="AI40" i="125"/>
  <c r="X45" i="125"/>
  <c r="AG7" i="125"/>
  <c r="AF12" i="125"/>
  <c r="AJ16" i="125"/>
  <c r="Y21" i="125"/>
  <c r="AC25" i="125"/>
  <c r="AG29" i="125"/>
  <c r="AK33" i="125"/>
  <c r="Z38" i="125"/>
  <c r="AD42" i="125"/>
  <c r="AH46" i="125"/>
  <c r="AI9" i="125"/>
  <c r="AA14" i="125"/>
  <c r="AE18" i="125"/>
  <c r="AI22" i="125"/>
  <c r="X27" i="125"/>
  <c r="AB31" i="125"/>
  <c r="AF35" i="125"/>
  <c r="AJ39" i="125"/>
  <c r="Y44" i="125"/>
  <c r="AC6" i="125"/>
  <c r="AG11" i="125"/>
  <c r="AK15" i="125"/>
  <c r="Z20" i="125"/>
  <c r="AD24" i="125"/>
  <c r="AH28" i="125"/>
  <c r="AL32" i="125"/>
  <c r="AA37" i="125"/>
  <c r="AE41" i="125"/>
  <c r="AI45" i="125"/>
  <c r="AG8" i="125"/>
  <c r="AB13" i="125"/>
  <c r="AF17" i="125"/>
  <c r="AJ21" i="125"/>
  <c r="Y26" i="125"/>
  <c r="AC30" i="125"/>
  <c r="AG34" i="125"/>
  <c r="AK38" i="125"/>
  <c r="Z43" i="125"/>
  <c r="AD47" i="125"/>
  <c r="X47" i="126"/>
  <c r="AF45" i="126"/>
  <c r="AB44" i="126"/>
  <c r="AK42" i="126"/>
  <c r="AC41" i="126"/>
  <c r="Z40" i="126"/>
  <c r="AH38" i="126"/>
  <c r="AD37" i="126"/>
  <c r="X36" i="126"/>
  <c r="AH34" i="126"/>
  <c r="AB33" i="126"/>
  <c r="X32" i="126"/>
  <c r="AF30" i="126"/>
  <c r="AC29" i="126"/>
  <c r="AJ27" i="126"/>
  <c r="AD26" i="126"/>
  <c r="Z25" i="126"/>
  <c r="AH23" i="126"/>
  <c r="AE22" i="126"/>
  <c r="AL20" i="126"/>
  <c r="AI19" i="126"/>
  <c r="AB18" i="126"/>
  <c r="AJ16" i="126"/>
  <c r="AG15" i="126"/>
  <c r="Y14" i="126"/>
  <c r="AK12" i="126"/>
  <c r="AE11" i="126"/>
  <c r="AD10" i="126"/>
  <c r="Z9" i="126"/>
  <c r="AA8" i="126"/>
  <c r="X7" i="126"/>
  <c r="AL47" i="126"/>
  <c r="AB24" i="126"/>
  <c r="AH41" i="126"/>
  <c r="Y47" i="126"/>
  <c r="AH46" i="126"/>
  <c r="AE45" i="126"/>
  <c r="AL43" i="126"/>
  <c r="AI42" i="126"/>
  <c r="AB41" i="126"/>
  <c r="X40" i="126"/>
  <c r="AG38" i="126"/>
  <c r="Y37" i="126"/>
  <c r="AK35" i="126"/>
  <c r="AD34" i="126"/>
  <c r="Z33" i="126"/>
  <c r="AI31" i="126"/>
  <c r="AD30" i="126"/>
  <c r="X29" i="126"/>
  <c r="AI27" i="126"/>
  <c r="AB26" i="126"/>
  <c r="Y25" i="126"/>
  <c r="AF23" i="126"/>
  <c r="Z22" i="126"/>
  <c r="AK20" i="126"/>
  <c r="AD19" i="126"/>
  <c r="AA18" i="126"/>
  <c r="AH16" i="126"/>
  <c r="AE15" i="126"/>
  <c r="X14" i="126"/>
  <c r="AF12" i="126"/>
  <c r="AD11" i="126"/>
  <c r="AB10" i="126"/>
  <c r="Y9" i="126"/>
  <c r="Z8" i="126"/>
  <c r="AG6" i="126"/>
  <c r="AJ47" i="126"/>
  <c r="AJ25" i="126"/>
  <c r="AG21" i="126"/>
  <c r="AL18" i="126"/>
  <c r="AL14" i="126"/>
  <c r="AB12" i="126"/>
  <c r="AH8" i="126"/>
  <c r="AL42" i="126"/>
  <c r="AC18" i="126"/>
  <c r="AB8" i="126"/>
  <c r="AF46" i="126"/>
  <c r="AC45" i="126"/>
  <c r="AK43" i="126"/>
  <c r="AD42" i="126"/>
  <c r="AA41" i="126"/>
  <c r="AH39" i="126"/>
  <c r="AE38" i="126"/>
  <c r="X37" i="126"/>
  <c r="AI35" i="126"/>
  <c r="AC34" i="126"/>
  <c r="AJ32" i="126"/>
  <c r="AG31" i="126"/>
  <c r="Z30" i="126"/>
  <c r="AK28" i="126"/>
  <c r="AE27" i="126"/>
  <c r="Z26" i="126"/>
  <c r="AI24" i="126"/>
  <c r="AE23" i="126"/>
  <c r="X22" i="126"/>
  <c r="AJ20" i="126"/>
  <c r="AB19" i="126"/>
  <c r="AK17" i="126"/>
  <c r="AG16" i="126"/>
  <c r="Z15" i="126"/>
  <c r="AL13" i="126"/>
  <c r="AD12" i="126"/>
  <c r="AC11" i="126"/>
  <c r="Z10" i="126"/>
  <c r="X9" i="126"/>
  <c r="AG7" i="126"/>
  <c r="AF6" i="126"/>
  <c r="AE28" i="126"/>
  <c r="AA16" i="126"/>
  <c r="AK10" i="126"/>
  <c r="AE7" i="126"/>
  <c r="AG45" i="126"/>
  <c r="AH30" i="126"/>
  <c r="AA25" i="126"/>
  <c r="AK19" i="126"/>
  <c r="AD14" i="126"/>
  <c r="AD9" i="126"/>
  <c r="AI47" i="126"/>
  <c r="AE46" i="126"/>
  <c r="X45" i="126"/>
  <c r="AJ43" i="126"/>
  <c r="AB42" i="126"/>
  <c r="Y41" i="126"/>
  <c r="AG39" i="126"/>
  <c r="Z38" i="126"/>
  <c r="AL36" i="126"/>
  <c r="AD35" i="126"/>
  <c r="AA34" i="126"/>
  <c r="AI32" i="126"/>
  <c r="AE31" i="126"/>
  <c r="Y30" i="126"/>
  <c r="AF28" i="126"/>
  <c r="AC27" i="126"/>
  <c r="AK25" i="126"/>
  <c r="AG24" i="126"/>
  <c r="AA23" i="126"/>
  <c r="AK21" i="126"/>
  <c r="AE20" i="126"/>
  <c r="AA19" i="126"/>
  <c r="AI17" i="126"/>
  <c r="AF16" i="126"/>
  <c r="X15" i="126"/>
  <c r="AG13" i="126"/>
  <c r="AC12" i="126"/>
  <c r="AA11" i="126"/>
  <c r="AH9" i="126"/>
  <c r="AI8" i="126"/>
  <c r="AF7" i="126"/>
  <c r="AE6" i="126"/>
  <c r="AA27" i="126"/>
  <c r="Y23" i="126"/>
  <c r="AC20" i="126"/>
  <c r="AG17" i="126"/>
  <c r="AE13" i="126"/>
  <c r="AG9" i="126"/>
  <c r="AA6" i="126"/>
  <c r="AD44" i="126"/>
  <c r="AG33" i="126"/>
  <c r="AL27" i="126"/>
  <c r="Y21" i="126"/>
  <c r="AH15" i="126"/>
  <c r="AI11" i="126"/>
  <c r="X6" i="126"/>
  <c r="AG47" i="126"/>
  <c r="AD46" i="126"/>
  <c r="AK44" i="126"/>
  <c r="AE43" i="126"/>
  <c r="AA42" i="126"/>
  <c r="AI40" i="126"/>
  <c r="AF39" i="126"/>
  <c r="X38" i="126"/>
  <c r="AJ36" i="126"/>
  <c r="AC35" i="126"/>
  <c r="AK33" i="126"/>
  <c r="AH32" i="126"/>
  <c r="Z31" i="126"/>
  <c r="AL29" i="126"/>
  <c r="AE47" i="126"/>
  <c r="Y46" i="126"/>
  <c r="AJ44" i="126"/>
  <c r="AC43" i="126"/>
  <c r="Z42" i="126"/>
  <c r="AG40" i="126"/>
  <c r="AA39" i="126"/>
  <c r="AL37" i="126"/>
  <c r="AE36" i="126"/>
  <c r="AB35" i="126"/>
  <c r="AI33" i="126"/>
  <c r="AF32" i="126"/>
  <c r="Y31" i="126"/>
  <c r="AG29" i="126"/>
  <c r="AD28" i="126"/>
  <c r="AK26" i="126"/>
  <c r="AH25" i="126"/>
  <c r="AA24" i="126"/>
  <c r="AL22" i="126"/>
  <c r="AF21" i="126"/>
  <c r="X20" i="126"/>
  <c r="AJ18" i="126"/>
  <c r="AC17" i="126"/>
  <c r="Y16" i="126"/>
  <c r="AH14" i="126"/>
  <c r="AC13" i="126"/>
  <c r="AL11" i="126"/>
  <c r="AJ10" i="126"/>
  <c r="AF9" i="126"/>
  <c r="AD8" i="126"/>
  <c r="AD7" i="126"/>
  <c r="Z6" i="126"/>
  <c r="AA47" i="126"/>
  <c r="AL45" i="126"/>
  <c r="AF44" i="126"/>
  <c r="AA43" i="126"/>
  <c r="AJ41" i="126"/>
  <c r="AF40" i="126"/>
  <c r="Y39" i="126"/>
  <c r="AK37" i="126"/>
  <c r="AC36" i="126"/>
  <c r="AL34" i="126"/>
  <c r="AH33" i="126"/>
  <c r="AA32" i="126"/>
  <c r="X31" i="126"/>
  <c r="AE29" i="126"/>
  <c r="AB28" i="126"/>
  <c r="AJ26" i="126"/>
  <c r="AC25" i="126"/>
  <c r="Z24" i="126"/>
  <c r="AG22" i="126"/>
  <c r="AD21" i="126"/>
  <c r="AL19" i="126"/>
  <c r="AH18" i="126"/>
  <c r="AB17" i="126"/>
  <c r="AI15" i="126"/>
  <c r="AF14" i="126"/>
  <c r="Y13" i="126"/>
  <c r="AJ11" i="126"/>
  <c r="AI10" i="126"/>
  <c r="AE9" i="126"/>
  <c r="AC8" i="126"/>
  <c r="AC7" i="126"/>
  <c r="Y6" i="126"/>
  <c r="Z47" i="126"/>
  <c r="AB40" i="126"/>
  <c r="AL38" i="126"/>
  <c r="AF37" i="126"/>
  <c r="AB36" i="126"/>
  <c r="AJ34" i="126"/>
  <c r="Y32" i="126"/>
  <c r="AD29" i="126"/>
  <c r="AI26" i="126"/>
  <c r="X24" i="126"/>
  <c r="AF22" i="126"/>
  <c r="Z17" i="126"/>
  <c r="X13" i="126"/>
  <c r="AH10" i="126"/>
  <c r="Y7" i="126"/>
  <c r="AD13" i="126"/>
  <c r="AB20" i="126"/>
  <c r="AL26" i="126"/>
  <c r="AJ33" i="126"/>
  <c r="AH40" i="126"/>
  <c r="AF47" i="126"/>
  <c r="Z16" i="126"/>
  <c r="X23" i="126"/>
  <c r="AK29" i="126"/>
  <c r="AF36" i="126"/>
  <c r="AD43" i="126"/>
  <c r="X12" i="126"/>
  <c r="AK18" i="126"/>
  <c r="AI25" i="126"/>
  <c r="AG32" i="126"/>
  <c r="AE39" i="126"/>
  <c r="Z46" i="126"/>
  <c r="X11" i="126"/>
  <c r="AB15" i="126"/>
  <c r="AF19" i="126"/>
  <c r="AJ23" i="126"/>
  <c r="Y28" i="126"/>
  <c r="AC32" i="126"/>
  <c r="AG36" i="126"/>
  <c r="AK40" i="126"/>
  <c r="Z45" i="126"/>
  <c r="AF8" i="126"/>
  <c r="AA13" i="126"/>
  <c r="AE17" i="126"/>
  <c r="AI21" i="126"/>
  <c r="X26" i="126"/>
  <c r="AB30" i="126"/>
  <c r="AF34" i="126"/>
  <c r="AJ38" i="126"/>
  <c r="Y43" i="126"/>
  <c r="AC47" i="126"/>
  <c r="AG10" i="126"/>
  <c r="AK14" i="126"/>
  <c r="Z19" i="126"/>
  <c r="AD23" i="126"/>
  <c r="AH27" i="126"/>
  <c r="AL31" i="126"/>
  <c r="AA36" i="126"/>
  <c r="AE40" i="126"/>
  <c r="AI44" i="126"/>
  <c r="AF24" i="126"/>
  <c r="Z14" i="126"/>
  <c r="X21" i="126"/>
  <c r="AK27" i="126"/>
  <c r="AI34" i="126"/>
  <c r="AG41" i="126"/>
  <c r="AA10" i="126"/>
  <c r="Y17" i="126"/>
  <c r="AI23" i="126"/>
  <c r="AG30" i="126"/>
  <c r="AE37" i="126"/>
  <c r="AC44" i="126"/>
  <c r="AL12" i="126"/>
  <c r="AJ19" i="126"/>
  <c r="AH26" i="126"/>
  <c r="AC33" i="126"/>
  <c r="AA40" i="126"/>
  <c r="AB6" i="126"/>
  <c r="AF11" i="126"/>
  <c r="AJ15" i="126"/>
  <c r="Y20" i="126"/>
  <c r="AC24" i="126"/>
  <c r="AG28" i="126"/>
  <c r="AK32" i="126"/>
  <c r="Z37" i="126"/>
  <c r="AD41" i="126"/>
  <c r="AH45" i="126"/>
  <c r="AB9" i="126"/>
  <c r="AI13" i="126"/>
  <c r="X18" i="126"/>
  <c r="AB22" i="126"/>
  <c r="AF26" i="126"/>
  <c r="AJ30" i="126"/>
  <c r="Y35" i="126"/>
  <c r="AC39" i="126"/>
  <c r="AG43" i="126"/>
  <c r="AK47" i="126"/>
  <c r="Z11" i="126"/>
  <c r="AD15" i="126"/>
  <c r="AH19" i="126"/>
  <c r="AL23" i="126"/>
  <c r="AA28" i="126"/>
  <c r="AE32" i="126"/>
  <c r="AI36" i="126"/>
  <c r="X41" i="126"/>
  <c r="AB45" i="126"/>
  <c r="AA31" i="126"/>
  <c r="Y15" i="126"/>
  <c r="AL21" i="126"/>
  <c r="AJ28" i="126"/>
  <c r="AE35" i="126"/>
  <c r="AC42" i="126"/>
  <c r="AL10" i="126"/>
  <c r="AJ17" i="126"/>
  <c r="AH24" i="126"/>
  <c r="AF31" i="126"/>
  <c r="AD38" i="126"/>
  <c r="Y45" i="126"/>
  <c r="AK13" i="126"/>
  <c r="AF20" i="126"/>
  <c r="AD27" i="126"/>
  <c r="AB34" i="126"/>
  <c r="Z41" i="126"/>
  <c r="Z7" i="126"/>
  <c r="Y12" i="126"/>
  <c r="AC16" i="126"/>
  <c r="AG20" i="126"/>
  <c r="AK24" i="126"/>
  <c r="Z29" i="126"/>
  <c r="AD33" i="126"/>
  <c r="AH37" i="126"/>
  <c r="AL41" i="126"/>
  <c r="AA46" i="126"/>
  <c r="X10" i="126"/>
  <c r="AB14" i="126"/>
  <c r="AF18" i="126"/>
  <c r="AJ22" i="126"/>
  <c r="Y27" i="126"/>
  <c r="AC31" i="126"/>
  <c r="AG35" i="126"/>
  <c r="AK39" i="126"/>
  <c r="Z44" i="126"/>
  <c r="AD6" i="126"/>
  <c r="AH11" i="126"/>
  <c r="AL15" i="126"/>
  <c r="AA20" i="126"/>
  <c r="AE24" i="126"/>
  <c r="AI28" i="126"/>
  <c r="X33" i="126"/>
  <c r="AB37" i="126"/>
  <c r="AF41" i="126"/>
  <c r="AJ45" i="126"/>
  <c r="X16" i="126"/>
  <c r="AH22" i="126"/>
  <c r="AF29" i="126"/>
  <c r="AD36" i="126"/>
  <c r="AB43" i="126"/>
  <c r="AK11" i="126"/>
  <c r="AI18" i="126"/>
  <c r="AG25" i="126"/>
  <c r="AB32" i="126"/>
  <c r="Z39" i="126"/>
  <c r="X46" i="126"/>
  <c r="AG14" i="126"/>
  <c r="AE21" i="126"/>
  <c r="AC28" i="126"/>
  <c r="AA35" i="126"/>
  <c r="AK41" i="126"/>
  <c r="AH7" i="126"/>
  <c r="AG12" i="126"/>
  <c r="AK16" i="126"/>
  <c r="Z21" i="126"/>
  <c r="AD25" i="126"/>
  <c r="AH29" i="126"/>
  <c r="AL33" i="126"/>
  <c r="AA38" i="126"/>
  <c r="AE42" i="126"/>
  <c r="AI46" i="126"/>
  <c r="AF10" i="126"/>
  <c r="AJ14" i="126"/>
  <c r="Y19" i="126"/>
  <c r="AC23" i="126"/>
  <c r="AG27" i="126"/>
  <c r="AK31" i="126"/>
  <c r="Z36" i="126"/>
  <c r="AD40" i="126"/>
  <c r="AH44" i="126"/>
  <c r="AB7" i="126"/>
  <c r="AA12" i="126"/>
  <c r="AE16" i="126"/>
  <c r="AI20" i="126"/>
  <c r="X25" i="126"/>
  <c r="AB29" i="126"/>
  <c r="AF33" i="126"/>
  <c r="AJ37" i="126"/>
  <c r="Y42" i="126"/>
  <c r="AC46" i="126"/>
  <c r="AI16" i="126"/>
  <c r="AG23" i="126"/>
  <c r="AE30" i="126"/>
  <c r="AC37" i="126"/>
  <c r="X44" i="126"/>
  <c r="AJ12" i="126"/>
  <c r="AE19" i="126"/>
  <c r="AC26" i="126"/>
  <c r="AA33" i="126"/>
  <c r="Y40" i="126"/>
  <c r="AL46" i="126"/>
  <c r="AF15" i="126"/>
  <c r="AD22" i="126"/>
  <c r="Y29" i="126"/>
  <c r="AL35" i="126"/>
  <c r="AJ42" i="126"/>
  <c r="AE8" i="126"/>
  <c r="Z13" i="126"/>
  <c r="AD17" i="126"/>
  <c r="AH21" i="126"/>
  <c r="AL25" i="126"/>
  <c r="AA30" i="126"/>
  <c r="AE34" i="126"/>
  <c r="AI38" i="126"/>
  <c r="X43" i="126"/>
  <c r="AB47" i="126"/>
  <c r="Y11" i="126"/>
  <c r="AC15" i="126"/>
  <c r="AG19" i="126"/>
  <c r="AK23" i="126"/>
  <c r="Z28" i="126"/>
  <c r="AD32" i="126"/>
  <c r="AH36" i="126"/>
  <c r="AL40" i="126"/>
  <c r="AA45" i="126"/>
  <c r="Y8" i="126"/>
  <c r="AI12" i="126"/>
  <c r="X17" i="126"/>
  <c r="AB21" i="126"/>
  <c r="AF25" i="126"/>
  <c r="AJ29" i="126"/>
  <c r="Y34" i="126"/>
  <c r="AC38" i="126"/>
  <c r="AG42" i="126"/>
  <c r="AK46" i="126"/>
  <c r="AH17" i="126"/>
  <c r="AL44" i="126"/>
  <c r="AF13" i="126"/>
  <c r="AD20" i="126"/>
  <c r="AB27" i="126"/>
  <c r="Z34" i="126"/>
  <c r="AJ40" i="126"/>
  <c r="AH47" i="126"/>
  <c r="AB16" i="126"/>
  <c r="Z23" i="126"/>
  <c r="X30" i="126"/>
  <c r="AK36" i="126"/>
  <c r="AI43" i="126"/>
  <c r="AA9" i="126"/>
  <c r="AH13" i="126"/>
  <c r="AL17" i="126"/>
  <c r="AA22" i="126"/>
  <c r="AE26" i="126"/>
  <c r="AI30" i="126"/>
  <c r="X35" i="126"/>
  <c r="AB39" i="126"/>
  <c r="AF43" i="126"/>
  <c r="AC6" i="126"/>
  <c r="AG11" i="126"/>
  <c r="AK15" i="126"/>
  <c r="Z20" i="126"/>
  <c r="AD24" i="126"/>
  <c r="AH28" i="126"/>
  <c r="AL32" i="126"/>
  <c r="AA37" i="126"/>
  <c r="AE41" i="126"/>
  <c r="AI45" i="126"/>
  <c r="AG8" i="126"/>
  <c r="AB13" i="126"/>
  <c r="AF17" i="126"/>
  <c r="AJ21" i="126"/>
  <c r="Y26" i="126"/>
  <c r="AG34" i="126"/>
  <c r="AK38" i="126"/>
  <c r="Z43" i="126"/>
  <c r="AD18" i="126"/>
  <c r="AB25" i="126"/>
  <c r="Z32" i="126"/>
  <c r="X39" i="126"/>
  <c r="AK45" i="126"/>
  <c r="AE14" i="126"/>
  <c r="AC21" i="126"/>
  <c r="X28" i="126"/>
  <c r="AK34" i="126"/>
  <c r="AI41" i="126"/>
  <c r="AC10" i="126"/>
  <c r="AA17" i="126"/>
  <c r="Y24" i="126"/>
  <c r="AL30" i="126"/>
  <c r="AG37" i="126"/>
  <c r="AE44" i="126"/>
  <c r="AI9" i="126"/>
  <c r="AA14" i="126"/>
  <c r="AE18" i="126"/>
  <c r="AI22" i="126"/>
  <c r="X27" i="126"/>
  <c r="AB31" i="126"/>
  <c r="AF35" i="126"/>
  <c r="AJ39" i="126"/>
  <c r="Y44" i="126"/>
  <c r="AA7" i="126"/>
  <c r="Z12" i="126"/>
  <c r="AD16" i="126"/>
  <c r="AH20" i="126"/>
  <c r="AL24" i="126"/>
  <c r="AA29" i="126"/>
  <c r="AE33" i="126"/>
  <c r="AI37" i="126"/>
  <c r="X42" i="126"/>
  <c r="AB46" i="126"/>
  <c r="AC9" i="126"/>
  <c r="AJ13" i="126"/>
  <c r="Y18" i="126"/>
  <c r="AC22" i="126"/>
  <c r="AG26" i="126"/>
  <c r="AK30" i="126"/>
  <c r="Z35" i="126"/>
  <c r="AD39" i="126"/>
  <c r="AH43" i="126"/>
  <c r="AE12" i="126"/>
  <c r="AC19" i="126"/>
  <c r="AL28" i="126"/>
  <c r="AD45" i="126"/>
  <c r="AC40" i="126"/>
  <c r="X34" i="126"/>
  <c r="Z27" i="126"/>
  <c r="Y33" i="126"/>
  <c r="AA15" i="126"/>
  <c r="AA26" i="126"/>
  <c r="AJ35" i="126"/>
  <c r="AE10" i="126"/>
  <c r="AG44" i="126"/>
  <c r="AB38" i="126"/>
  <c r="AC30" i="126"/>
  <c r="AH42" i="126"/>
  <c r="AE25" i="126"/>
  <c r="AI14" i="126"/>
  <c r="X8" i="126"/>
  <c r="AF42" i="126"/>
  <c r="AD31" i="126"/>
  <c r="AJ31" i="126"/>
  <c r="AD47" i="126"/>
  <c r="Y38" i="126"/>
  <c r="AB11" i="126"/>
  <c r="X19" i="126"/>
  <c r="AH12" i="126"/>
  <c r="AJ46" i="126"/>
  <c r="AH35" i="126"/>
  <c r="AH31" i="126"/>
  <c r="AI39" i="126"/>
  <c r="Z18" i="126"/>
  <c r="AB23" i="126"/>
  <c r="AL16" i="126"/>
  <c r="Y10" i="126"/>
  <c r="AL39" i="126"/>
  <c r="AG46" i="126"/>
  <c r="AJ24" i="126"/>
  <c r="AF27" i="126"/>
  <c r="AA21" i="126"/>
  <c r="AC14" i="126"/>
  <c r="AA44" i="126"/>
  <c r="AG18" i="126"/>
  <c r="Y22" i="126"/>
  <c r="AF38" i="126"/>
  <c r="Y36" i="126"/>
  <c r="AI29" i="126"/>
  <c r="AK22" i="126"/>
  <c r="AJ43" i="127"/>
  <c r="AG38" i="127"/>
  <c r="Y35" i="127"/>
  <c r="AG31" i="127"/>
  <c r="AB28" i="127"/>
  <c r="AI24" i="127"/>
  <c r="AD21" i="127"/>
  <c r="X18" i="127"/>
  <c r="AF14" i="127"/>
  <c r="AA11" i="127"/>
  <c r="X7" i="127"/>
  <c r="Z36" i="127"/>
  <c r="AD46" i="127"/>
  <c r="AJ42" i="127"/>
  <c r="AK37" i="127"/>
  <c r="AC34" i="127"/>
  <c r="X31" i="127"/>
  <c r="AG27" i="127"/>
  <c r="Z24" i="127"/>
  <c r="AJ20" i="127"/>
  <c r="AB17" i="127"/>
  <c r="AL13" i="127"/>
  <c r="AF10" i="127"/>
  <c r="Y6" i="127"/>
  <c r="AC29" i="127"/>
  <c r="AG15" i="127"/>
  <c r="AC8" i="127"/>
  <c r="AH42" i="127"/>
  <c r="AF37" i="127"/>
  <c r="AA34" i="127"/>
  <c r="AJ30" i="127"/>
  <c r="AC27" i="127"/>
  <c r="X24" i="127"/>
  <c r="AE20" i="127"/>
  <c r="Z17" i="127"/>
  <c r="AI13" i="127"/>
  <c r="AB10" i="127"/>
  <c r="AL47" i="127"/>
  <c r="AH32" i="127"/>
  <c r="Y47" i="127"/>
  <c r="AB41" i="127"/>
  <c r="AL36" i="127"/>
  <c r="AG33" i="127"/>
  <c r="Y30" i="127"/>
  <c r="AI26" i="127"/>
  <c r="AC23" i="127"/>
  <c r="AK19" i="127"/>
  <c r="AF16" i="127"/>
  <c r="X13" i="127"/>
  <c r="AE9" i="127"/>
  <c r="AJ25" i="127"/>
  <c r="AE22" i="127"/>
  <c r="Y19" i="127"/>
  <c r="AB12" i="127"/>
  <c r="AE46" i="127"/>
  <c r="Z41" i="127"/>
  <c r="AJ36" i="127"/>
  <c r="AB33" i="127"/>
  <c r="AL29" i="127"/>
  <c r="AF26" i="127"/>
  <c r="Y23" i="127"/>
  <c r="AI19" i="127"/>
  <c r="AA16" i="127"/>
  <c r="AK12" i="127"/>
  <c r="AB9" i="127"/>
  <c r="AE45" i="127"/>
  <c r="AC45" i="127"/>
  <c r="AH39" i="127"/>
  <c r="AK35" i="127"/>
  <c r="AF32" i="127"/>
  <c r="X29" i="127"/>
  <c r="AH25" i="127"/>
  <c r="AB22" i="127"/>
  <c r="AJ18" i="127"/>
  <c r="AE15" i="127"/>
  <c r="AL11" i="127"/>
  <c r="AA8" i="127"/>
  <c r="AC44" i="127"/>
  <c r="AL38" i="127"/>
  <c r="AB35" i="127"/>
  <c r="AK31" i="127"/>
  <c r="AD28" i="127"/>
  <c r="Y25" i="127"/>
  <c r="AF21" i="127"/>
  <c r="AA18" i="127"/>
  <c r="AJ14" i="127"/>
  <c r="AC11" i="127"/>
  <c r="AC7" i="127"/>
  <c r="Z40" i="127"/>
  <c r="X6" i="127"/>
  <c r="AK13" i="127"/>
  <c r="AH20" i="127"/>
  <c r="AD27" i="127"/>
  <c r="AB34" i="127"/>
  <c r="AI42" i="127"/>
  <c r="AH10" i="127"/>
  <c r="AE17" i="127"/>
  <c r="AA24" i="127"/>
  <c r="Y31" i="127"/>
  <c r="AL37" i="127"/>
  <c r="AC6" i="127"/>
  <c r="Y14" i="127"/>
  <c r="AL20" i="127"/>
  <c r="AJ27" i="127"/>
  <c r="AH34" i="127"/>
  <c r="Y43" i="127"/>
  <c r="AJ10" i="127"/>
  <c r="AH17" i="127"/>
  <c r="AF24" i="127"/>
  <c r="AC31" i="127"/>
  <c r="AD38" i="127"/>
  <c r="AF6" i="127"/>
  <c r="AD14" i="127"/>
  <c r="AA21" i="127"/>
  <c r="AL27" i="127"/>
  <c r="AJ34" i="127"/>
  <c r="AG43" i="127"/>
  <c r="Y11" i="127"/>
  <c r="AJ17" i="127"/>
  <c r="AH24" i="127"/>
  <c r="AF31" i="127"/>
  <c r="AF38" i="127"/>
  <c r="AB42" i="127"/>
  <c r="X39" i="127"/>
  <c r="AK45" i="127"/>
  <c r="AF42" i="127"/>
  <c r="AA6" i="127"/>
  <c r="AE11" i="127"/>
  <c r="AI15" i="127"/>
  <c r="X20" i="127"/>
  <c r="AB24" i="127"/>
  <c r="AF28" i="127"/>
  <c r="AJ32" i="127"/>
  <c r="Y37" i="127"/>
  <c r="AC41" i="127"/>
  <c r="AG45" i="127"/>
  <c r="AE8" i="127"/>
  <c r="Z13" i="127"/>
  <c r="AD17" i="127"/>
  <c r="AH21" i="127"/>
  <c r="AL25" i="127"/>
  <c r="AA30" i="127"/>
  <c r="AE34" i="127"/>
  <c r="AI38" i="127"/>
  <c r="X43" i="127"/>
  <c r="AB47" i="127"/>
  <c r="AG10" i="127"/>
  <c r="AK14" i="127"/>
  <c r="Z19" i="127"/>
  <c r="AD23" i="127"/>
  <c r="AH27" i="127"/>
  <c r="AL31" i="127"/>
  <c r="AA36" i="127"/>
  <c r="AE40" i="127"/>
  <c r="AI44" i="127"/>
  <c r="AF15" i="127"/>
  <c r="AA40" i="127"/>
  <c r="AG22" i="127"/>
  <c r="AC36" i="127"/>
  <c r="AE12" i="127"/>
  <c r="AA26" i="127"/>
  <c r="AF40" i="127"/>
  <c r="AL22" i="127"/>
  <c r="AE36" i="127"/>
  <c r="AA7" i="127"/>
  <c r="AG14" i="127"/>
  <c r="AE21" i="127"/>
  <c r="AC28" i="127"/>
  <c r="AA35" i="127"/>
  <c r="AK43" i="127"/>
  <c r="AD11" i="127"/>
  <c r="AB18" i="127"/>
  <c r="Z25" i="127"/>
  <c r="X32" i="127"/>
  <c r="Z39" i="127"/>
  <c r="AE7" i="127"/>
  <c r="X15" i="127"/>
  <c r="AK21" i="127"/>
  <c r="AH28" i="127"/>
  <c r="AD35" i="127"/>
  <c r="AE44" i="127"/>
  <c r="AI11" i="127"/>
  <c r="AF18" i="127"/>
  <c r="AB25" i="127"/>
  <c r="Z32" i="127"/>
  <c r="AE39" i="127"/>
  <c r="X8" i="127"/>
  <c r="Z15" i="127"/>
  <c r="X22" i="127"/>
  <c r="AK28" i="127"/>
  <c r="AI35" i="127"/>
  <c r="AJ44" i="127"/>
  <c r="AK11" i="127"/>
  <c r="AI18" i="127"/>
  <c r="AG25" i="127"/>
  <c r="AD32" i="127"/>
  <c r="AG39" i="127"/>
  <c r="AA43" i="127"/>
  <c r="AK39" i="127"/>
  <c r="AG46" i="127"/>
  <c r="AC43" i="127"/>
  <c r="Y7" i="127"/>
  <c r="X12" i="127"/>
  <c r="AB16" i="127"/>
  <c r="AF20" i="127"/>
  <c r="AJ24" i="127"/>
  <c r="Y29" i="127"/>
  <c r="AC33" i="127"/>
  <c r="AG37" i="127"/>
  <c r="AK41" i="127"/>
  <c r="Z46" i="127"/>
  <c r="AA9" i="127"/>
  <c r="AH13" i="127"/>
  <c r="AL17" i="127"/>
  <c r="AA22" i="127"/>
  <c r="AE26" i="127"/>
  <c r="AI30" i="127"/>
  <c r="X35" i="127"/>
  <c r="AB39" i="127"/>
  <c r="AF43" i="127"/>
  <c r="AJ47" i="127"/>
  <c r="Z11" i="127"/>
  <c r="AD15" i="127"/>
  <c r="AH19" i="127"/>
  <c r="AL23" i="127"/>
  <c r="AA28" i="127"/>
  <c r="AE32" i="127"/>
  <c r="AI36" i="127"/>
  <c r="X41" i="127"/>
  <c r="AB45" i="127"/>
  <c r="AB8" i="127"/>
  <c r="AA29" i="127"/>
  <c r="AL35" i="127"/>
  <c r="AD45" i="127"/>
  <c r="AC12" i="127"/>
  <c r="AA19" i="127"/>
  <c r="X26" i="127"/>
  <c r="AI32" i="127"/>
  <c r="AH8" i="127"/>
  <c r="AK15" i="127"/>
  <c r="AE29" i="127"/>
  <c r="X46" i="127"/>
  <c r="AC19" i="127"/>
  <c r="Y33" i="127"/>
  <c r="X9" i="127"/>
  <c r="Y16" i="127"/>
  <c r="AI29" i="127"/>
  <c r="AD9" i="127"/>
  <c r="AD16" i="127"/>
  <c r="Z23" i="127"/>
  <c r="X30" i="127"/>
  <c r="AK36" i="127"/>
  <c r="AL46" i="127"/>
  <c r="AA13" i="127"/>
  <c r="AL19" i="127"/>
  <c r="AJ26" i="127"/>
  <c r="AH33" i="127"/>
  <c r="AI41" i="127"/>
  <c r="AG9" i="127"/>
  <c r="AH16" i="127"/>
  <c r="AF23" i="127"/>
  <c r="AD30" i="127"/>
  <c r="AA37" i="127"/>
  <c r="AC47" i="127"/>
  <c r="AD13" i="127"/>
  <c r="AB20" i="127"/>
  <c r="Y27" i="127"/>
  <c r="AJ33" i="127"/>
  <c r="X42" i="127"/>
  <c r="Z10" i="127"/>
  <c r="AL16" i="127"/>
  <c r="AH23" i="127"/>
  <c r="AF30" i="127"/>
  <c r="AD37" i="127"/>
  <c r="AK47" i="127"/>
  <c r="AF13" i="127"/>
  <c r="AD20" i="127"/>
  <c r="AB27" i="127"/>
  <c r="Z34" i="127"/>
  <c r="AA42" i="127"/>
  <c r="AK44" i="127"/>
  <c r="AG41" i="127"/>
  <c r="AB38" i="127"/>
  <c r="X45" i="127"/>
  <c r="AD8" i="127"/>
  <c r="Y13" i="127"/>
  <c r="AC17" i="127"/>
  <c r="AG21" i="127"/>
  <c r="AK25" i="127"/>
  <c r="Z30" i="127"/>
  <c r="AD34" i="127"/>
  <c r="AH38" i="127"/>
  <c r="AL42" i="127"/>
  <c r="AA47" i="127"/>
  <c r="AE10" i="127"/>
  <c r="AI14" i="127"/>
  <c r="X19" i="127"/>
  <c r="AB23" i="127"/>
  <c r="AF27" i="127"/>
  <c r="AJ31" i="127"/>
  <c r="Y36" i="127"/>
  <c r="AC40" i="127"/>
  <c r="AG44" i="127"/>
  <c r="AB7" i="127"/>
  <c r="AA12" i="127"/>
  <c r="AE16" i="127"/>
  <c r="AI20" i="127"/>
  <c r="X25" i="127"/>
  <c r="AB29" i="127"/>
  <c r="AF33" i="127"/>
  <c r="AJ37" i="127"/>
  <c r="Y42" i="127"/>
  <c r="AC46" i="127"/>
  <c r="AI25" i="127"/>
  <c r="AG32" i="127"/>
  <c r="Y40" i="127"/>
  <c r="AF8" i="127"/>
  <c r="AH15" i="127"/>
  <c r="AF22" i="127"/>
  <c r="AD29" i="127"/>
  <c r="AB36" i="127"/>
  <c r="AF45" i="127"/>
  <c r="AD12" i="127"/>
  <c r="AB19" i="127"/>
  <c r="Z26" i="127"/>
  <c r="AL32" i="127"/>
  <c r="AD40" i="127"/>
  <c r="AI8" i="127"/>
  <c r="X16" i="127"/>
  <c r="AJ22" i="127"/>
  <c r="AF29" i="127"/>
  <c r="AD36" i="127"/>
  <c r="AC10" i="127"/>
  <c r="AA17" i="127"/>
  <c r="Y24" i="127"/>
  <c r="AL30" i="127"/>
  <c r="AI37" i="127"/>
  <c r="Z6" i="127"/>
  <c r="X14" i="127"/>
  <c r="AK20" i="127"/>
  <c r="AI27" i="127"/>
  <c r="AF34" i="127"/>
  <c r="AK42" i="127"/>
  <c r="AI10" i="127"/>
  <c r="AG17" i="127"/>
  <c r="AD24" i="127"/>
  <c r="Z31" i="127"/>
  <c r="X38" i="127"/>
  <c r="AE6" i="127"/>
  <c r="AB14" i="127"/>
  <c r="X21" i="127"/>
  <c r="AK27" i="127"/>
  <c r="AI34" i="127"/>
  <c r="AD43" i="127"/>
  <c r="AK10" i="127"/>
  <c r="AI17" i="127"/>
  <c r="AG24" i="127"/>
  <c r="AE31" i="127"/>
  <c r="AE38" i="127"/>
  <c r="AG6" i="127"/>
  <c r="AE14" i="127"/>
  <c r="AC21" i="127"/>
  <c r="Z28" i="127"/>
  <c r="AK34" i="127"/>
  <c r="AI43" i="127"/>
  <c r="AI45" i="127"/>
  <c r="AC42" i="127"/>
  <c r="Y39" i="127"/>
  <c r="AL45" i="127"/>
  <c r="Z9" i="127"/>
  <c r="AG13" i="127"/>
  <c r="AK17" i="127"/>
  <c r="Z22" i="127"/>
  <c r="AD26" i="127"/>
  <c r="AH30" i="127"/>
  <c r="AL34" i="127"/>
  <c r="AA39" i="127"/>
  <c r="AE43" i="127"/>
  <c r="AI47" i="127"/>
  <c r="X11" i="127"/>
  <c r="AB15" i="127"/>
  <c r="AF19" i="127"/>
  <c r="AJ23" i="127"/>
  <c r="Y28" i="127"/>
  <c r="AC32" i="127"/>
  <c r="AG36" i="127"/>
  <c r="AK40" i="127"/>
  <c r="Z45" i="127"/>
  <c r="Y8" i="127"/>
  <c r="AI12" i="127"/>
  <c r="X17" i="127"/>
  <c r="AB21" i="127"/>
  <c r="AF25" i="127"/>
  <c r="AJ29" i="127"/>
  <c r="Y34" i="127"/>
  <c r="AC38" i="127"/>
  <c r="AG42" i="127"/>
  <c r="AK46" i="127"/>
  <c r="AB11" i="127"/>
  <c r="Z18" i="127"/>
  <c r="AL24" i="127"/>
  <c r="AH31" i="127"/>
  <c r="AJ38" i="127"/>
  <c r="AD7" i="127"/>
  <c r="AL14" i="127"/>
  <c r="AI21" i="127"/>
  <c r="AE28" i="127"/>
  <c r="AC35" i="127"/>
  <c r="AD44" i="127"/>
  <c r="AG11" i="127"/>
  <c r="AC18" i="127"/>
  <c r="AA25" i="127"/>
  <c r="Y32" i="127"/>
  <c r="AC39" i="127"/>
  <c r="AF7" i="127"/>
  <c r="Y15" i="127"/>
  <c r="AL21" i="127"/>
  <c r="AJ28" i="127"/>
  <c r="AG35" i="127"/>
  <c r="AH44" i="127"/>
  <c r="AJ11" i="127"/>
  <c r="AH18" i="127"/>
  <c r="AE25" i="127"/>
  <c r="AA32" i="127"/>
  <c r="AF39" i="127"/>
  <c r="Z8" i="127"/>
  <c r="AC15" i="127"/>
  <c r="Y22" i="127"/>
  <c r="AL28" i="127"/>
  <c r="AJ35" i="127"/>
  <c r="AA45" i="127"/>
  <c r="AF46" i="127"/>
  <c r="AB43" i="127"/>
  <c r="X40" i="127"/>
  <c r="AJ46" i="127"/>
  <c r="AH9" i="127"/>
  <c r="Z14" i="127"/>
  <c r="AD18" i="127"/>
  <c r="AH22" i="127"/>
  <c r="AL26" i="127"/>
  <c r="AA31" i="127"/>
  <c r="AE35" i="127"/>
  <c r="AI39" i="127"/>
  <c r="X44" i="127"/>
  <c r="AB6" i="127"/>
  <c r="AF11" i="127"/>
  <c r="AJ15" i="127"/>
  <c r="Y20" i="127"/>
  <c r="AC24" i="127"/>
  <c r="AG28" i="127"/>
  <c r="AK32" i="127"/>
  <c r="Z37" i="127"/>
  <c r="AD41" i="127"/>
  <c r="AH45" i="127"/>
  <c r="AG8" i="127"/>
  <c r="AB13" i="127"/>
  <c r="AF17" i="127"/>
  <c r="AJ21" i="127"/>
  <c r="Y26" i="127"/>
  <c r="AC30" i="127"/>
  <c r="AG34" i="127"/>
  <c r="AK38" i="127"/>
  <c r="Z43" i="127"/>
  <c r="AD47" i="127"/>
  <c r="AL12" i="127"/>
  <c r="AJ19" i="127"/>
  <c r="AH26" i="127"/>
  <c r="AE33" i="127"/>
  <c r="AA41" i="127"/>
  <c r="AF9" i="127"/>
  <c r="AG16" i="127"/>
  <c r="AE23" i="127"/>
  <c r="AB30" i="127"/>
  <c r="X37" i="127"/>
  <c r="Z47" i="127"/>
  <c r="AC13" i="127"/>
  <c r="Z20" i="127"/>
  <c r="AK26" i="127"/>
  <c r="AI33" i="127"/>
  <c r="AJ41" i="127"/>
  <c r="X10" i="127"/>
  <c r="AI16" i="127"/>
  <c r="AG23" i="127"/>
  <c r="AE30" i="127"/>
  <c r="AC37" i="127"/>
  <c r="AH47" i="127"/>
  <c r="AE13" i="127"/>
  <c r="AC20" i="127"/>
  <c r="AA27" i="127"/>
  <c r="X34" i="127"/>
  <c r="Z42" i="127"/>
  <c r="AA10" i="127"/>
  <c r="Y17" i="127"/>
  <c r="AK23" i="127"/>
  <c r="AG30" i="127"/>
  <c r="AE37" i="127"/>
  <c r="AE41" i="127"/>
  <c r="Y38" i="127"/>
  <c r="AL44" i="127"/>
  <c r="AH41" i="127"/>
  <c r="X47" i="127"/>
  <c r="AL10" i="127"/>
  <c r="AA15" i="127"/>
  <c r="AE19" i="127"/>
  <c r="AI23" i="127"/>
  <c r="X28" i="127"/>
  <c r="AB32" i="127"/>
  <c r="AF36" i="127"/>
  <c r="AJ40" i="127"/>
  <c r="Y45" i="127"/>
  <c r="AH7" i="127"/>
  <c r="AG12" i="127"/>
  <c r="AK16" i="127"/>
  <c r="Z21" i="127"/>
  <c r="AD25" i="127"/>
  <c r="AH29" i="127"/>
  <c r="AL33" i="127"/>
  <c r="AA38" i="127"/>
  <c r="AE42" i="127"/>
  <c r="AI46" i="127"/>
  <c r="Y10" i="127"/>
  <c r="AC14" i="127"/>
  <c r="AG18" i="127"/>
  <c r="AK22" i="127"/>
  <c r="Z27" i="127"/>
  <c r="AD31" i="127"/>
  <c r="AH35" i="127"/>
  <c r="AL39" i="127"/>
  <c r="AA44" i="127"/>
  <c r="Z12" i="127"/>
  <c r="AL40" i="127"/>
  <c r="AK29" i="127"/>
  <c r="Z44" i="127"/>
  <c r="AH14" i="127"/>
  <c r="AI31" i="127"/>
  <c r="Z7" i="127"/>
  <c r="AK24" i="127"/>
  <c r="AL41" i="127"/>
  <c r="Y18" i="127"/>
  <c r="Z35" i="127"/>
  <c r="AH40" i="127"/>
  <c r="AK18" i="127"/>
  <c r="AB46" i="127"/>
  <c r="AA33" i="127"/>
  <c r="AF47" i="127"/>
  <c r="AJ16" i="127"/>
  <c r="AK33" i="127"/>
  <c r="AI9" i="127"/>
  <c r="X27" i="127"/>
  <c r="Y44" i="127"/>
  <c r="AA20" i="127"/>
  <c r="AB37" i="127"/>
  <c r="AC26" i="127"/>
  <c r="AD22" i="127"/>
  <c r="Y9" i="127"/>
  <c r="AH36" i="127"/>
  <c r="AI40" i="127"/>
  <c r="AL18" i="127"/>
  <c r="X36" i="127"/>
  <c r="Y12" i="127"/>
  <c r="Z29" i="127"/>
  <c r="AA46" i="127"/>
  <c r="AC22" i="127"/>
  <c r="AD39" i="127"/>
  <c r="AH46" i="127"/>
  <c r="Y46" i="127"/>
  <c r="AJ12" i="127"/>
  <c r="Y41" i="127"/>
  <c r="AB44" i="127"/>
  <c r="Y21" i="127"/>
  <c r="Z38" i="127"/>
  <c r="AA14" i="127"/>
  <c r="AB31" i="127"/>
  <c r="AD6" i="127"/>
  <c r="AE24" i="127"/>
  <c r="AF41" i="127"/>
  <c r="AG29" i="127"/>
  <c r="AH12" i="127"/>
  <c r="Z16" i="127"/>
  <c r="AG40" i="127"/>
  <c r="AG47" i="127"/>
  <c r="AA23" i="127"/>
  <c r="AB40" i="127"/>
  <c r="AC16" i="127"/>
  <c r="AD33" i="127"/>
  <c r="AC9" i="127"/>
  <c r="AG26" i="127"/>
  <c r="AH43" i="127"/>
  <c r="AF12" i="127"/>
  <c r="AD19" i="127"/>
  <c r="AG19" i="127"/>
  <c r="AL43" i="127"/>
  <c r="AG7" i="127"/>
  <c r="AC25" i="127"/>
  <c r="AD42" i="127"/>
  <c r="AE18" i="127"/>
  <c r="AF35" i="127"/>
  <c r="AH11" i="127"/>
  <c r="AI28" i="127"/>
  <c r="AJ45" i="127"/>
  <c r="AI22" i="127"/>
  <c r="AB26" i="127"/>
  <c r="X23" i="127"/>
  <c r="AE47" i="127"/>
  <c r="AD10" i="127"/>
  <c r="AE27" i="127"/>
  <c r="AF44" i="127"/>
  <c r="AG20" i="127"/>
  <c r="AH37" i="127"/>
  <c r="AJ13" i="127"/>
  <c r="AK30" i="127"/>
  <c r="Z33" i="127"/>
  <c r="AJ39" i="127"/>
  <c r="AL15" i="127"/>
  <c r="X33" i="127"/>
  <c r="AG41" i="119"/>
  <c r="AE35" i="119"/>
  <c r="AH30" i="119"/>
  <c r="AF24" i="119"/>
  <c r="AE19" i="119"/>
  <c r="AB16" i="119"/>
  <c r="AB12" i="119"/>
  <c r="X9" i="119"/>
  <c r="AD26" i="119"/>
  <c r="AD9" i="119"/>
  <c r="AD46" i="119"/>
  <c r="AC41" i="119"/>
  <c r="AA35" i="119"/>
  <c r="Y29" i="119"/>
  <c r="AB24" i="119"/>
  <c r="AC19" i="119"/>
  <c r="AA15" i="119"/>
  <c r="X12" i="119"/>
  <c r="AB8" i="119"/>
  <c r="Z46" i="119"/>
  <c r="AI39" i="119"/>
  <c r="AL34" i="119"/>
  <c r="AJ28" i="119"/>
  <c r="AH22" i="119"/>
  <c r="AA19" i="119"/>
  <c r="Y15" i="119"/>
  <c r="AL10" i="119"/>
  <c r="AE7" i="119"/>
  <c r="AH16" i="119"/>
  <c r="AK45" i="119"/>
  <c r="AE39" i="119"/>
  <c r="AC33" i="119"/>
  <c r="AF28" i="119"/>
  <c r="AD22" i="119"/>
  <c r="Z18" i="119"/>
  <c r="AL14" i="119"/>
  <c r="AJ10" i="119"/>
  <c r="AC7" i="119"/>
  <c r="AC37" i="119"/>
  <c r="X44" i="119"/>
  <c r="AA39" i="119"/>
  <c r="Y33" i="119"/>
  <c r="AL26" i="119"/>
  <c r="Z22" i="119"/>
  <c r="AK17" i="119"/>
  <c r="AK13" i="119"/>
  <c r="AH10" i="119"/>
  <c r="Y7" i="119"/>
  <c r="AI43" i="119"/>
  <c r="AG37" i="119"/>
  <c r="AJ32" i="119"/>
  <c r="AH26" i="119"/>
  <c r="AL20" i="119"/>
  <c r="AI17" i="119"/>
  <c r="AG13" i="119"/>
  <c r="Z10" i="119"/>
  <c r="AA6" i="119"/>
  <c r="AA31" i="119"/>
  <c r="AC45" i="119"/>
  <c r="AK41" i="119"/>
  <c r="Y37" i="119"/>
  <c r="AL30" i="119"/>
  <c r="AJ24" i="119"/>
  <c r="AF20" i="119"/>
  <c r="AF16" i="119"/>
  <c r="AD12" i="119"/>
  <c r="Z9" i="119"/>
  <c r="AJ23" i="119"/>
  <c r="AE43" i="119"/>
  <c r="AJ20" i="119"/>
  <c r="AE13" i="119"/>
  <c r="AL47" i="119"/>
  <c r="AA11" i="119"/>
  <c r="AL22" i="119"/>
  <c r="X40" i="119"/>
  <c r="AJ12" i="119"/>
  <c r="AC25" i="119"/>
  <c r="AD42" i="119"/>
  <c r="AH18" i="119"/>
  <c r="Z34" i="119"/>
  <c r="AD8" i="119"/>
  <c r="AB20" i="119"/>
  <c r="AF36" i="119"/>
  <c r="AD10" i="119"/>
  <c r="AK21" i="119"/>
  <c r="AL38" i="119"/>
  <c r="AI8" i="119"/>
  <c r="AD13" i="119"/>
  <c r="AH17" i="119"/>
  <c r="AL21" i="119"/>
  <c r="AA26" i="119"/>
  <c r="AE30" i="119"/>
  <c r="AI34" i="119"/>
  <c r="X39" i="119"/>
  <c r="AB43" i="119"/>
  <c r="AF47" i="119"/>
  <c r="AI25" i="119"/>
  <c r="X30" i="119"/>
  <c r="AB34" i="119"/>
  <c r="AF38" i="119"/>
  <c r="AJ42" i="119"/>
  <c r="Y47" i="119"/>
  <c r="AC10" i="119"/>
  <c r="AG14" i="119"/>
  <c r="AK18" i="119"/>
  <c r="Z23" i="119"/>
  <c r="AD27" i="119"/>
  <c r="AH31" i="119"/>
  <c r="AL35" i="119"/>
  <c r="AA40" i="119"/>
  <c r="AE44" i="119"/>
  <c r="Z7" i="119"/>
  <c r="Y12" i="119"/>
  <c r="AC16" i="119"/>
  <c r="AG20" i="119"/>
  <c r="AD25" i="119"/>
  <c r="AH29" i="119"/>
  <c r="AL33" i="119"/>
  <c r="AA38" i="119"/>
  <c r="AE42" i="119"/>
  <c r="AI46" i="119"/>
  <c r="X10" i="119"/>
  <c r="AB14" i="119"/>
  <c r="AF18" i="119"/>
  <c r="AJ22" i="119"/>
  <c r="Y27" i="119"/>
  <c r="AC31" i="119"/>
  <c r="AG35" i="119"/>
  <c r="AK39" i="119"/>
  <c r="Z44" i="119"/>
  <c r="AD6" i="119"/>
  <c r="AH11" i="119"/>
  <c r="AL15" i="119"/>
  <c r="AA20" i="119"/>
  <c r="AE24" i="119"/>
  <c r="AI28" i="119"/>
  <c r="X33" i="119"/>
  <c r="AB37" i="119"/>
  <c r="AF41" i="119"/>
  <c r="AJ45" i="119"/>
  <c r="AC29" i="119"/>
  <c r="AI31" i="119"/>
  <c r="AE23" i="119"/>
  <c r="Y13" i="119"/>
  <c r="AL42" i="119"/>
  <c r="AH14" i="119"/>
  <c r="AI47" i="119"/>
  <c r="AF12" i="119"/>
  <c r="Y25" i="119"/>
  <c r="Z42" i="119"/>
  <c r="Z14" i="119"/>
  <c r="AE27" i="119"/>
  <c r="AF44" i="119"/>
  <c r="X20" i="119"/>
  <c r="AB36" i="119"/>
  <c r="AB10" i="119"/>
  <c r="AG21" i="119"/>
  <c r="AH38" i="119"/>
  <c r="AK11" i="119"/>
  <c r="X24" i="119"/>
  <c r="Y41" i="119"/>
  <c r="AE9" i="119"/>
  <c r="AL13" i="119"/>
  <c r="AA18" i="119"/>
  <c r="AE22" i="119"/>
  <c r="AI26" i="119"/>
  <c r="X31" i="119"/>
  <c r="AB35" i="119"/>
  <c r="AF39" i="119"/>
  <c r="AJ43" i="119"/>
  <c r="X22" i="119"/>
  <c r="AB26" i="119"/>
  <c r="AF30" i="119"/>
  <c r="AJ34" i="119"/>
  <c r="Y39" i="119"/>
  <c r="AC43" i="119"/>
  <c r="AG47" i="119"/>
  <c r="AK10" i="119"/>
  <c r="Z15" i="119"/>
  <c r="AD19" i="119"/>
  <c r="AH23" i="119"/>
  <c r="AL27" i="119"/>
  <c r="AA32" i="119"/>
  <c r="AE36" i="119"/>
  <c r="AI40" i="119"/>
  <c r="X45" i="119"/>
  <c r="AH7" i="119"/>
  <c r="AG12" i="119"/>
  <c r="AK16" i="119"/>
  <c r="Z21" i="119"/>
  <c r="AL25" i="119"/>
  <c r="AA30" i="119"/>
  <c r="AE34" i="119"/>
  <c r="AI38" i="119"/>
  <c r="X43" i="119"/>
  <c r="AB47" i="119"/>
  <c r="AF10" i="119"/>
  <c r="AJ14" i="119"/>
  <c r="Y19" i="119"/>
  <c r="AC23" i="119"/>
  <c r="AG27" i="119"/>
  <c r="AK31" i="119"/>
  <c r="Z36" i="119"/>
  <c r="AD40" i="119"/>
  <c r="AH44" i="119"/>
  <c r="AB7" i="119"/>
  <c r="AA12" i="119"/>
  <c r="AE16" i="119"/>
  <c r="AI20" i="119"/>
  <c r="X25" i="119"/>
  <c r="AB29" i="119"/>
  <c r="AF33" i="119"/>
  <c r="AJ37" i="119"/>
  <c r="Y42" i="119"/>
  <c r="AC46" i="119"/>
  <c r="X14" i="119"/>
  <c r="AA27" i="119"/>
  <c r="AB44" i="119"/>
  <c r="AG15" i="119"/>
  <c r="AG29" i="119"/>
  <c r="AL46" i="119"/>
  <c r="AE21" i="119"/>
  <c r="AD38" i="119"/>
  <c r="AI11" i="119"/>
  <c r="AI23" i="119"/>
  <c r="AJ40" i="119"/>
  <c r="AC13" i="119"/>
  <c r="Z26" i="119"/>
  <c r="AA43" i="119"/>
  <c r="AA10" i="119"/>
  <c r="AE14" i="119"/>
  <c r="AI18" i="119"/>
  <c r="X23" i="119"/>
  <c r="AB27" i="119"/>
  <c r="AF31" i="119"/>
  <c r="AJ35" i="119"/>
  <c r="Y40" i="119"/>
  <c r="AC44" i="119"/>
  <c r="AF22" i="119"/>
  <c r="AJ26" i="119"/>
  <c r="Y31" i="119"/>
  <c r="AC35" i="119"/>
  <c r="AG39" i="119"/>
  <c r="AK43" i="119"/>
  <c r="Z6" i="119"/>
  <c r="AD11" i="119"/>
  <c r="AH15" i="119"/>
  <c r="AL19" i="119"/>
  <c r="AA24" i="119"/>
  <c r="AE28" i="119"/>
  <c r="AI32" i="119"/>
  <c r="X37" i="119"/>
  <c r="AB41" i="119"/>
  <c r="AF45" i="119"/>
  <c r="AE8" i="119"/>
  <c r="Z13" i="119"/>
  <c r="AD17" i="119"/>
  <c r="AH21" i="119"/>
  <c r="AE26" i="119"/>
  <c r="AI30" i="119"/>
  <c r="X35" i="119"/>
  <c r="AB39" i="119"/>
  <c r="AF43" i="119"/>
  <c r="AJ47" i="119"/>
  <c r="Y11" i="119"/>
  <c r="AC15" i="119"/>
  <c r="AG19" i="119"/>
  <c r="AK23" i="119"/>
  <c r="Z28" i="119"/>
  <c r="AD32" i="119"/>
  <c r="AH36" i="119"/>
  <c r="AL40" i="119"/>
  <c r="AA45" i="119"/>
  <c r="Y8" i="119"/>
  <c r="AI12" i="119"/>
  <c r="X17" i="119"/>
  <c r="AB21" i="119"/>
  <c r="AF25" i="119"/>
  <c r="AJ29" i="119"/>
  <c r="Y34" i="119"/>
  <c r="AC38" i="119"/>
  <c r="AG42" i="119"/>
  <c r="AK46" i="119"/>
  <c r="AE15" i="119"/>
  <c r="Y17" i="119"/>
  <c r="AE11" i="119"/>
  <c r="AF40" i="119"/>
  <c r="AK25" i="119"/>
  <c r="AB28" i="119"/>
  <c r="AI10" i="119"/>
  <c r="AJ16" i="119"/>
  <c r="AE31" i="119"/>
  <c r="Y6" i="119"/>
  <c r="AD18" i="119"/>
  <c r="AK33" i="119"/>
  <c r="AL12" i="119"/>
  <c r="AG25" i="119"/>
  <c r="AH42" i="119"/>
  <c r="AF14" i="119"/>
  <c r="X28" i="119"/>
  <c r="Y45" i="119"/>
  <c r="Z16" i="119"/>
  <c r="AD30" i="119"/>
  <c r="AG45" i="119"/>
  <c r="AB11" i="119"/>
  <c r="AF15" i="119"/>
  <c r="AJ19" i="119"/>
  <c r="Y24" i="119"/>
  <c r="AC28" i="119"/>
  <c r="AG32" i="119"/>
  <c r="AK36" i="119"/>
  <c r="Z41" i="119"/>
  <c r="AD45" i="119"/>
  <c r="AG23" i="119"/>
  <c r="AK27" i="119"/>
  <c r="Z32" i="119"/>
  <c r="AD36" i="119"/>
  <c r="AH40" i="119"/>
  <c r="AL44" i="119"/>
  <c r="AF7" i="119"/>
  <c r="AE12" i="119"/>
  <c r="AI16" i="119"/>
  <c r="X21" i="119"/>
  <c r="AB25" i="119"/>
  <c r="AF29" i="119"/>
  <c r="AJ33" i="119"/>
  <c r="Y38" i="119"/>
  <c r="AC42" i="119"/>
  <c r="AG46" i="119"/>
  <c r="AI9" i="119"/>
  <c r="AA14" i="119"/>
  <c r="AE18" i="119"/>
  <c r="AI22" i="119"/>
  <c r="AF27" i="119"/>
  <c r="AJ31" i="119"/>
  <c r="Y36" i="119"/>
  <c r="AC40" i="119"/>
  <c r="AG44" i="119"/>
  <c r="AA7" i="119"/>
  <c r="Z12" i="119"/>
  <c r="AD16" i="119"/>
  <c r="AH20" i="119"/>
  <c r="AL24" i="119"/>
  <c r="AA29" i="119"/>
  <c r="AE33" i="119"/>
  <c r="AI37" i="119"/>
  <c r="X42" i="119"/>
  <c r="AB46" i="119"/>
  <c r="AC9" i="119"/>
  <c r="AJ13" i="119"/>
  <c r="Y18" i="119"/>
  <c r="AC22" i="119"/>
  <c r="AG26" i="119"/>
  <c r="AK30" i="119"/>
  <c r="Z35" i="119"/>
  <c r="AD39" i="119"/>
  <c r="AH43" i="119"/>
  <c r="AG7" i="119"/>
  <c r="AI19" i="119"/>
  <c r="AI35" i="119"/>
  <c r="AH9" i="119"/>
  <c r="AC21" i="119"/>
  <c r="AI15" i="119"/>
  <c r="AK29" i="119"/>
  <c r="AA47" i="119"/>
  <c r="AC17" i="119"/>
  <c r="AB32" i="119"/>
  <c r="AG6" i="119"/>
  <c r="AL18" i="119"/>
  <c r="AH34" i="119"/>
  <c r="AD7" i="119"/>
  <c r="AC12" i="119"/>
  <c r="AG16" i="119"/>
  <c r="AK20" i="119"/>
  <c r="Z25" i="119"/>
  <c r="X6" i="119"/>
  <c r="AB18" i="119"/>
  <c r="AG33" i="119"/>
  <c r="Z8" i="119"/>
  <c r="AK19" i="119"/>
  <c r="X36" i="119"/>
  <c r="AD14" i="119"/>
  <c r="AI27" i="119"/>
  <c r="AJ44" i="119"/>
  <c r="X16" i="119"/>
  <c r="Z30" i="119"/>
  <c r="AE47" i="119"/>
  <c r="AG17" i="119"/>
  <c r="AF32" i="119"/>
  <c r="AF6" i="119"/>
  <c r="AJ11" i="119"/>
  <c r="Y16" i="119"/>
  <c r="AC20" i="119"/>
  <c r="AG24" i="119"/>
  <c r="AK28" i="119"/>
  <c r="Z33" i="119"/>
  <c r="AD37" i="119"/>
  <c r="AH41" i="119"/>
  <c r="AL45" i="119"/>
  <c r="Z24" i="119"/>
  <c r="AD28" i="119"/>
  <c r="AH32" i="119"/>
  <c r="AL36" i="119"/>
  <c r="AA41" i="119"/>
  <c r="AE45" i="119"/>
  <c r="AC8" i="119"/>
  <c r="X13" i="119"/>
  <c r="AB17" i="119"/>
  <c r="AF21" i="119"/>
  <c r="AJ25" i="119"/>
  <c r="Y30" i="119"/>
  <c r="AC34" i="119"/>
  <c r="AG38" i="119"/>
  <c r="AK42" i="119"/>
  <c r="Z47" i="119"/>
  <c r="AE10" i="119"/>
  <c r="AI14" i="119"/>
  <c r="X19" i="119"/>
  <c r="AB23" i="119"/>
  <c r="Y28" i="119"/>
  <c r="AC32" i="119"/>
  <c r="AG36" i="119"/>
  <c r="AK40" i="119"/>
  <c r="Z45" i="119"/>
  <c r="X8" i="119"/>
  <c r="AH12" i="119"/>
  <c r="AL16" i="119"/>
  <c r="AA21" i="119"/>
  <c r="AE25" i="119"/>
  <c r="AI29" i="119"/>
  <c r="X34" i="119"/>
  <c r="AB38" i="119"/>
  <c r="AF42" i="119"/>
  <c r="AJ46" i="119"/>
  <c r="Y10" i="119"/>
  <c r="AC14" i="119"/>
  <c r="AG18" i="119"/>
  <c r="AK22" i="119"/>
  <c r="Z27" i="119"/>
  <c r="AD31" i="119"/>
  <c r="AH35" i="119"/>
  <c r="AL39" i="119"/>
  <c r="AA44" i="119"/>
  <c r="AF9" i="119"/>
  <c r="Y21" i="119"/>
  <c r="AK37" i="119"/>
  <c r="AC11" i="119"/>
  <c r="AA23" i="119"/>
  <c r="AB40" i="119"/>
  <c r="AA17" i="119"/>
  <c r="X32" i="119"/>
  <c r="AE6" i="119"/>
  <c r="AJ18" i="119"/>
  <c r="AD34" i="119"/>
  <c r="AH8" i="119"/>
  <c r="AD20" i="119"/>
  <c r="AJ36" i="119"/>
  <c r="AA8" i="119"/>
  <c r="AK12" i="119"/>
  <c r="Z17" i="119"/>
  <c r="AD21" i="119"/>
  <c r="AH25" i="119"/>
  <c r="AL29" i="119"/>
  <c r="AA34" i="119"/>
  <c r="AE38" i="119"/>
  <c r="AI42" i="119"/>
  <c r="X47" i="119"/>
  <c r="AA25" i="119"/>
  <c r="AE29" i="119"/>
  <c r="AI33" i="119"/>
  <c r="X38" i="119"/>
  <c r="AB42" i="119"/>
  <c r="AF46" i="119"/>
  <c r="AG9" i="119"/>
  <c r="Y14" i="119"/>
  <c r="AC18" i="119"/>
  <c r="AG22" i="119"/>
  <c r="AK26" i="119"/>
  <c r="Z31" i="119"/>
  <c r="AD35" i="119"/>
  <c r="AH39" i="119"/>
  <c r="AL43" i="119"/>
  <c r="AB6" i="119"/>
  <c r="AF11" i="119"/>
  <c r="AJ15" i="119"/>
  <c r="Y20" i="119"/>
  <c r="AK24" i="119"/>
  <c r="Z29" i="119"/>
  <c r="AD33" i="119"/>
  <c r="AH37" i="119"/>
  <c r="AL41" i="119"/>
  <c r="AA46" i="119"/>
  <c r="AB9" i="119"/>
  <c r="AI13" i="119"/>
  <c r="X18" i="119"/>
  <c r="AB22" i="119"/>
  <c r="AF26" i="119"/>
  <c r="AJ30" i="119"/>
  <c r="Y35" i="119"/>
  <c r="AC39" i="119"/>
  <c r="AG43" i="119"/>
  <c r="AK47" i="119"/>
  <c r="Z11" i="119"/>
  <c r="AD15" i="119"/>
  <c r="AH19" i="119"/>
  <c r="AL23" i="119"/>
  <c r="AA28" i="119"/>
  <c r="AE32" i="119"/>
  <c r="AI36" i="119"/>
  <c r="X41" i="119"/>
  <c r="AB45" i="119"/>
  <c r="AB19" i="119"/>
  <c r="AG40" i="119"/>
  <c r="AG31" i="119"/>
  <c r="X7" i="119"/>
  <c r="AI24" i="119"/>
  <c r="AJ41" i="119"/>
  <c r="AL17" i="119"/>
  <c r="AF35" i="119"/>
  <c r="AG11" i="119"/>
  <c r="AH28" i="119"/>
  <c r="AI45" i="119"/>
  <c r="AJ21" i="119"/>
  <c r="AK38" i="119"/>
  <c r="AG10" i="119"/>
  <c r="AF23" i="119"/>
  <c r="AA42" i="119"/>
  <c r="AA33" i="119"/>
  <c r="Y9" i="119"/>
  <c r="AC26" i="119"/>
  <c r="AD43" i="119"/>
  <c r="AF19" i="119"/>
  <c r="Z37" i="119"/>
  <c r="AA13" i="119"/>
  <c r="AB30" i="119"/>
  <c r="AC47" i="119"/>
  <c r="AD23" i="119"/>
  <c r="AE40" i="119"/>
  <c r="AJ27" i="119"/>
  <c r="AK44" i="119"/>
  <c r="AK35" i="119"/>
  <c r="AL11" i="119"/>
  <c r="X29" i="119"/>
  <c r="Y46" i="119"/>
  <c r="AA22" i="119"/>
  <c r="AJ39" i="119"/>
  <c r="AK15" i="119"/>
  <c r="AL32" i="119"/>
  <c r="AG8" i="119"/>
  <c r="Y26" i="119"/>
  <c r="Z43" i="119"/>
  <c r="AD29" i="119"/>
  <c r="AE46" i="119"/>
  <c r="AE37" i="119"/>
  <c r="AF13" i="119"/>
  <c r="AG30" i="119"/>
  <c r="AH47" i="119"/>
  <c r="AC24" i="119"/>
  <c r="AD41" i="119"/>
  <c r="AE17" i="119"/>
  <c r="AF34" i="119"/>
  <c r="AH27" i="119"/>
  <c r="AI44" i="119"/>
  <c r="Y32" i="119"/>
  <c r="Y23" i="119"/>
  <c r="Z40" i="119"/>
  <c r="AA16" i="119"/>
  <c r="AB33" i="119"/>
  <c r="AA9" i="119"/>
  <c r="X27" i="119"/>
  <c r="Y44" i="119"/>
  <c r="Z20" i="119"/>
  <c r="AA37" i="119"/>
  <c r="AB13" i="119"/>
  <c r="AC30" i="119"/>
  <c r="AD47" i="119"/>
  <c r="AC36" i="119"/>
  <c r="AC27" i="119"/>
  <c r="AE20" i="119"/>
  <c r="AH13" i="119"/>
  <c r="AB31" i="119"/>
  <c r="AD24" i="119"/>
  <c r="AF17" i="119"/>
  <c r="AH46" i="119"/>
  <c r="AH33" i="119"/>
  <c r="AH24" i="119"/>
  <c r="AI41" i="119"/>
  <c r="AJ17" i="119"/>
  <c r="AK34" i="119"/>
  <c r="X11" i="119"/>
  <c r="AG28" i="119"/>
  <c r="AH45" i="119"/>
  <c r="AI21" i="119"/>
  <c r="AJ38" i="119"/>
  <c r="AK14" i="119"/>
  <c r="AL31" i="119"/>
  <c r="Z38" i="119"/>
  <c r="AD44" i="119"/>
  <c r="AF37" i="119"/>
  <c r="AC6" i="119"/>
  <c r="AE41" i="119"/>
  <c r="AG34" i="119"/>
  <c r="X15" i="119"/>
  <c r="AL37" i="119"/>
  <c r="AL28" i="119"/>
  <c r="X46" i="119"/>
  <c r="Y22" i="119"/>
  <c r="Z39" i="119"/>
  <c r="AB15" i="119"/>
  <c r="AK32" i="119"/>
  <c r="AF8" i="119"/>
  <c r="X26" i="119"/>
  <c r="Y43" i="119"/>
  <c r="Z19" i="119"/>
  <c r="AA36" i="119"/>
  <c r="R11" i="55"/>
  <c r="W4" i="121" s="1"/>
  <c r="X5" i="118" l="1"/>
  <c r="Y4" i="118" s="1"/>
  <c r="V13" i="55" s="1"/>
  <c r="AG46" i="121"/>
  <c r="AC44" i="121"/>
  <c r="AA42" i="121"/>
  <c r="AH39" i="121"/>
  <c r="AF37" i="121"/>
  <c r="AB35" i="121"/>
  <c r="Y33" i="121"/>
  <c r="AL30" i="121"/>
  <c r="AJ28" i="121"/>
  <c r="AB27" i="121"/>
  <c r="AJ25" i="121"/>
  <c r="AF24" i="121"/>
  <c r="X23" i="121"/>
  <c r="AF21" i="121"/>
  <c r="AB20" i="121"/>
  <c r="AI18" i="121"/>
  <c r="AB17" i="121"/>
  <c r="X16" i="121"/>
  <c r="AE14" i="121"/>
  <c r="X13" i="121"/>
  <c r="AI11" i="121"/>
  <c r="AC8" i="121"/>
  <c r="AE6" i="121"/>
  <c r="AC45" i="121"/>
  <c r="AF31" i="121"/>
  <c r="AF23" i="121"/>
  <c r="AF16" i="121"/>
  <c r="AB12" i="121"/>
  <c r="AH42" i="121"/>
  <c r="AH33" i="121"/>
  <c r="AI27" i="121"/>
  <c r="AE20" i="121"/>
  <c r="AD13" i="121"/>
  <c r="AE46" i="121"/>
  <c r="AL43" i="121"/>
  <c r="AJ41" i="121"/>
  <c r="AF39" i="121"/>
  <c r="AC37" i="121"/>
  <c r="AA35" i="121"/>
  <c r="AG32" i="121"/>
  <c r="AE30" i="121"/>
  <c r="AE28" i="121"/>
  <c r="AA27" i="121"/>
  <c r="AH25" i="121"/>
  <c r="AA24" i="121"/>
  <c r="AL22" i="121"/>
  <c r="AD21" i="121"/>
  <c r="AL19" i="121"/>
  <c r="AH18" i="121"/>
  <c r="Z17" i="121"/>
  <c r="AH15" i="121"/>
  <c r="AD14" i="121"/>
  <c r="AK12" i="121"/>
  <c r="AD11" i="121"/>
  <c r="Z10" i="121"/>
  <c r="AA8" i="121"/>
  <c r="Z6" i="121"/>
  <c r="AK45" i="121"/>
  <c r="AI26" i="121"/>
  <c r="AI19" i="121"/>
  <c r="AL13" i="121"/>
  <c r="AF7" i="121"/>
  <c r="AI40" i="121"/>
  <c r="AB19" i="121"/>
  <c r="AI10" i="121"/>
  <c r="AF40" i="121"/>
  <c r="AA19" i="121"/>
  <c r="AI8" i="121"/>
  <c r="Y46" i="121"/>
  <c r="AJ43" i="121"/>
  <c r="AG41" i="121"/>
  <c r="AE39" i="121"/>
  <c r="AK36" i="121"/>
  <c r="AI34" i="121"/>
  <c r="AF32" i="121"/>
  <c r="Y30" i="121"/>
  <c r="AC28" i="121"/>
  <c r="AK26" i="121"/>
  <c r="AG25" i="121"/>
  <c r="Y24" i="121"/>
  <c r="AG22" i="121"/>
  <c r="AC21" i="121"/>
  <c r="AJ19" i="121"/>
  <c r="AC18" i="121"/>
  <c r="Y17" i="121"/>
  <c r="AF15" i="121"/>
  <c r="Y14" i="121"/>
  <c r="AJ12" i="121"/>
  <c r="AB11" i="121"/>
  <c r="AG9" i="121"/>
  <c r="Z8" i="121"/>
  <c r="X6" i="121"/>
  <c r="AD46" i="121"/>
  <c r="Z41" i="121"/>
  <c r="X39" i="121"/>
  <c r="AJ36" i="121"/>
  <c r="AC34" i="121"/>
  <c r="AK29" i="121"/>
  <c r="X24" i="121"/>
  <c r="X21" i="121"/>
  <c r="AE15" i="121"/>
  <c r="AA11" i="121"/>
  <c r="AK42" i="121"/>
  <c r="AJ33" i="121"/>
  <c r="AC26" i="121"/>
  <c r="AJ20" i="121"/>
  <c r="X15" i="121"/>
  <c r="Y9" i="121"/>
  <c r="X45" i="121"/>
  <c r="AJ35" i="121"/>
  <c r="X29" i="121"/>
  <c r="AI24" i="121"/>
  <c r="AH17" i="121"/>
  <c r="AH10" i="121"/>
  <c r="AD45" i="121"/>
  <c r="AB43" i="121"/>
  <c r="Y41" i="121"/>
  <c r="AG38" i="121"/>
  <c r="AE36" i="121"/>
  <c r="Z34" i="121"/>
  <c r="X32" i="121"/>
  <c r="AF29" i="121"/>
  <c r="AL27" i="121"/>
  <c r="AH26" i="121"/>
  <c r="Z25" i="121"/>
  <c r="AH23" i="121"/>
  <c r="AD22" i="121"/>
  <c r="AK20" i="121"/>
  <c r="AD19" i="121"/>
  <c r="Z18" i="121"/>
  <c r="AG16" i="121"/>
  <c r="Z15" i="121"/>
  <c r="AK13" i="121"/>
  <c r="AC12" i="121"/>
  <c r="AK10" i="121"/>
  <c r="AD9" i="121"/>
  <c r="AD7" i="121"/>
  <c r="AD33" i="121"/>
  <c r="AD38" i="121"/>
  <c r="Y38" i="121"/>
  <c r="AL21" i="121"/>
  <c r="AL14" i="121"/>
  <c r="X7" i="121"/>
  <c r="AL46" i="121"/>
  <c r="AJ44" i="121"/>
  <c r="AC42" i="121"/>
  <c r="Y40" i="121"/>
  <c r="AL37" i="121"/>
  <c r="AD35" i="121"/>
  <c r="AB33" i="121"/>
  <c r="X31" i="121"/>
  <c r="AK28" i="121"/>
  <c r="AD27" i="121"/>
  <c r="Z26" i="121"/>
  <c r="AG24" i="121"/>
  <c r="Z23" i="121"/>
  <c r="AK21" i="121"/>
  <c r="AC20" i="121"/>
  <c r="AK18" i="121"/>
  <c r="AG17" i="121"/>
  <c r="Y16" i="121"/>
  <c r="AG14" i="121"/>
  <c r="AC13" i="121"/>
  <c r="AJ11" i="121"/>
  <c r="AC10" i="121"/>
  <c r="AH8" i="121"/>
  <c r="AF6" i="121"/>
  <c r="AA10" i="121"/>
  <c r="AI43" i="121"/>
  <c r="AA32" i="121"/>
  <c r="AB28" i="121"/>
  <c r="AB25" i="121"/>
  <c r="AE22" i="121"/>
  <c r="AA18" i="121"/>
  <c r="AI16" i="121"/>
  <c r="AE12" i="121"/>
  <c r="AE9" i="121"/>
  <c r="AL47" i="121"/>
  <c r="AF47" i="121"/>
  <c r="AB36" i="121"/>
  <c r="AD29" i="121"/>
  <c r="AJ27" i="121"/>
  <c r="Y25" i="121"/>
  <c r="Y22" i="121"/>
  <c r="AJ17" i="121"/>
  <c r="AF13" i="121"/>
  <c r="AC7" i="121"/>
  <c r="Z47" i="121"/>
  <c r="Z31" i="121"/>
  <c r="AA26" i="121"/>
  <c r="AE23" i="121"/>
  <c r="AA16" i="121"/>
  <c r="AL11" i="121"/>
  <c r="AL29" i="121"/>
  <c r="AB41" i="121"/>
  <c r="AH34" i="121"/>
  <c r="AL45" i="121"/>
  <c r="AK37" i="121"/>
  <c r="AG6" i="121"/>
  <c r="AK11" i="121"/>
  <c r="Z16" i="121"/>
  <c r="AD20" i="121"/>
  <c r="AH24" i="121"/>
  <c r="AL28" i="121"/>
  <c r="AA33" i="121"/>
  <c r="AE37" i="121"/>
  <c r="AI41" i="121"/>
  <c r="X46" i="121"/>
  <c r="Z9" i="121"/>
  <c r="AG13" i="121"/>
  <c r="AK17" i="121"/>
  <c r="Z22" i="121"/>
  <c r="AD26" i="121"/>
  <c r="AH30" i="121"/>
  <c r="AL34" i="121"/>
  <c r="AA39" i="121"/>
  <c r="AE43" i="121"/>
  <c r="AI47" i="121"/>
  <c r="X11" i="121"/>
  <c r="AB15" i="121"/>
  <c r="AF19" i="121"/>
  <c r="AJ23" i="121"/>
  <c r="Y28" i="121"/>
  <c r="AC32" i="121"/>
  <c r="Z37" i="121"/>
  <c r="AD41" i="121"/>
  <c r="AH45" i="121"/>
  <c r="AF8" i="121"/>
  <c r="AA13" i="121"/>
  <c r="AE17" i="121"/>
  <c r="AI21" i="121"/>
  <c r="X26" i="121"/>
  <c r="AB30" i="121"/>
  <c r="AF34" i="121"/>
  <c r="AJ38" i="121"/>
  <c r="Y43" i="121"/>
  <c r="AC47" i="121"/>
  <c r="AG10" i="121"/>
  <c r="AK14" i="121"/>
  <c r="Z19" i="121"/>
  <c r="AD23" i="121"/>
  <c r="AH27" i="121"/>
  <c r="AL31" i="121"/>
  <c r="AA36" i="121"/>
  <c r="AE40" i="121"/>
  <c r="AI44" i="121"/>
  <c r="Y32" i="121"/>
  <c r="AJ26" i="121"/>
  <c r="AE11" i="121"/>
  <c r="AJ32" i="121"/>
  <c r="AG45" i="121"/>
  <c r="AL25" i="121"/>
  <c r="Y11" i="121"/>
  <c r="Z28" i="121"/>
  <c r="Y8" i="121"/>
  <c r="Y34" i="121"/>
  <c r="AE31" i="121"/>
  <c r="AI42" i="121"/>
  <c r="AL35" i="121"/>
  <c r="AE47" i="121"/>
  <c r="Z39" i="121"/>
  <c r="AE7" i="121"/>
  <c r="AD12" i="121"/>
  <c r="AH16" i="121"/>
  <c r="AL20" i="121"/>
  <c r="AA25" i="121"/>
  <c r="AE29" i="121"/>
  <c r="AI33" i="121"/>
  <c r="X38" i="121"/>
  <c r="AB42" i="121"/>
  <c r="AF46" i="121"/>
  <c r="AH9" i="121"/>
  <c r="Z14" i="121"/>
  <c r="AD18" i="121"/>
  <c r="AH22" i="121"/>
  <c r="AL26" i="121"/>
  <c r="AA31" i="121"/>
  <c r="AE35" i="121"/>
  <c r="AI39" i="121"/>
  <c r="X44" i="121"/>
  <c r="AB6" i="121"/>
  <c r="AF11" i="121"/>
  <c r="AJ15" i="121"/>
  <c r="Y20" i="121"/>
  <c r="AC24" i="121"/>
  <c r="AG28" i="121"/>
  <c r="AK32" i="121"/>
  <c r="AH37" i="121"/>
  <c r="AL41" i="121"/>
  <c r="AA46" i="121"/>
  <c r="AB9" i="121"/>
  <c r="AI13" i="121"/>
  <c r="X18" i="121"/>
  <c r="AB22" i="121"/>
  <c r="AF26" i="121"/>
  <c r="AJ30" i="121"/>
  <c r="Y35" i="121"/>
  <c r="AC39" i="121"/>
  <c r="AG43" i="121"/>
  <c r="AK47" i="121"/>
  <c r="Z11" i="121"/>
  <c r="AD15" i="121"/>
  <c r="AH19" i="121"/>
  <c r="AL23" i="121"/>
  <c r="AA28" i="121"/>
  <c r="AE32" i="121"/>
  <c r="AI36" i="121"/>
  <c r="X41" i="121"/>
  <c r="AB45" i="121"/>
  <c r="X47" i="121"/>
  <c r="AB18" i="121"/>
  <c r="AG39" i="121"/>
  <c r="X20" i="121"/>
  <c r="Y37" i="121"/>
  <c r="AD17" i="121"/>
  <c r="X35" i="121"/>
  <c r="AF43" i="121"/>
  <c r="AK23" i="121"/>
  <c r="AL40" i="121"/>
  <c r="AF25" i="121"/>
  <c r="AK46" i="121"/>
  <c r="AI32" i="121"/>
  <c r="AB44" i="121"/>
  <c r="AD37" i="121"/>
  <c r="AC29" i="121"/>
  <c r="AG40" i="121"/>
  <c r="AB8" i="121"/>
  <c r="AL12" i="121"/>
  <c r="AA17" i="121"/>
  <c r="AE21" i="121"/>
  <c r="AI25" i="121"/>
  <c r="X30" i="121"/>
  <c r="AB34" i="121"/>
  <c r="AF38" i="121"/>
  <c r="AJ42" i="121"/>
  <c r="Y47" i="121"/>
  <c r="AD10" i="121"/>
  <c r="AH14" i="121"/>
  <c r="AL18" i="121"/>
  <c r="AA23" i="121"/>
  <c r="AE27" i="121"/>
  <c r="AI31" i="121"/>
  <c r="X36" i="121"/>
  <c r="AB40" i="121"/>
  <c r="AF44" i="121"/>
  <c r="Z7" i="121"/>
  <c r="Y12" i="121"/>
  <c r="AC16" i="121"/>
  <c r="AG20" i="121"/>
  <c r="AK24" i="121"/>
  <c r="Z29" i="121"/>
  <c r="AL33" i="121"/>
  <c r="AA38" i="121"/>
  <c r="AE42" i="121"/>
  <c r="AI46" i="121"/>
  <c r="X10" i="121"/>
  <c r="AB14" i="121"/>
  <c r="AF18" i="121"/>
  <c r="AJ22" i="121"/>
  <c r="Y27" i="121"/>
  <c r="AC31" i="121"/>
  <c r="AG35" i="121"/>
  <c r="AK39" i="121"/>
  <c r="Z44" i="121"/>
  <c r="AD6" i="121"/>
  <c r="AH11" i="121"/>
  <c r="AL15" i="121"/>
  <c r="AA20" i="121"/>
  <c r="AE24" i="121"/>
  <c r="AI28" i="121"/>
  <c r="X33" i="121"/>
  <c r="AB37" i="121"/>
  <c r="AF41" i="121"/>
  <c r="AJ45" i="121"/>
  <c r="AA40" i="121"/>
  <c r="AF9" i="121"/>
  <c r="Y31" i="121"/>
  <c r="AA6" i="121"/>
  <c r="AF28" i="121"/>
  <c r="AE8" i="121"/>
  <c r="AA30" i="121"/>
  <c r="AC15" i="121"/>
  <c r="AD32" i="121"/>
  <c r="AA45" i="121"/>
  <c r="AB21" i="121"/>
  <c r="AG42" i="121"/>
  <c r="AA34" i="121"/>
  <c r="AF45" i="121"/>
  <c r="AL38" i="121"/>
  <c r="AG30" i="121"/>
  <c r="Z42" i="121"/>
  <c r="X9" i="121"/>
  <c r="AE13" i="121"/>
  <c r="AI17" i="121"/>
  <c r="X22" i="121"/>
  <c r="AB26" i="121"/>
  <c r="AF30" i="121"/>
  <c r="AJ34" i="121"/>
  <c r="Y39" i="121"/>
  <c r="AC43" i="121"/>
  <c r="AG47" i="121"/>
  <c r="AL10" i="121"/>
  <c r="AA15" i="121"/>
  <c r="AE19" i="121"/>
  <c r="AI23" i="121"/>
  <c r="X28" i="121"/>
  <c r="AB32" i="121"/>
  <c r="AF36" i="121"/>
  <c r="AJ40" i="121"/>
  <c r="Y45" i="121"/>
  <c r="AH7" i="121"/>
  <c r="AG12" i="121"/>
  <c r="AK16" i="121"/>
  <c r="Z21" i="121"/>
  <c r="AD25" i="121"/>
  <c r="AH29" i="121"/>
  <c r="AE34" i="121"/>
  <c r="AI38" i="121"/>
  <c r="X43" i="121"/>
  <c r="AB47" i="121"/>
  <c r="AF10" i="121"/>
  <c r="AJ14" i="121"/>
  <c r="Y19" i="121"/>
  <c r="AC23" i="121"/>
  <c r="AG27" i="121"/>
  <c r="AK31" i="121"/>
  <c r="Z36" i="121"/>
  <c r="AD40" i="121"/>
  <c r="AH44" i="121"/>
  <c r="AB7" i="121"/>
  <c r="AA12" i="121"/>
  <c r="AE16" i="121"/>
  <c r="AI20" i="121"/>
  <c r="X25" i="121"/>
  <c r="AB29" i="121"/>
  <c r="AF33" i="121"/>
  <c r="AJ37" i="121"/>
  <c r="Y42" i="121"/>
  <c r="AC46" i="121"/>
  <c r="AD43" i="121"/>
  <c r="X37" i="121"/>
  <c r="AD30" i="121"/>
  <c r="AH41" i="121"/>
  <c r="AG33" i="121"/>
  <c r="AK44" i="121"/>
  <c r="AB10" i="121"/>
  <c r="AF14" i="121"/>
  <c r="AJ18" i="121"/>
  <c r="Y23" i="121"/>
  <c r="AC27" i="121"/>
  <c r="AG31" i="121"/>
  <c r="AK35" i="121"/>
  <c r="Z40" i="121"/>
  <c r="AD44" i="121"/>
  <c r="Y7" i="121"/>
  <c r="X12" i="121"/>
  <c r="AB16" i="121"/>
  <c r="AF20" i="121"/>
  <c r="AJ24" i="121"/>
  <c r="Y29" i="121"/>
  <c r="AC33" i="121"/>
  <c r="AG37" i="121"/>
  <c r="AK41" i="121"/>
  <c r="Z46" i="121"/>
  <c r="AA9" i="121"/>
  <c r="AH13" i="121"/>
  <c r="AL17" i="121"/>
  <c r="AA22" i="121"/>
  <c r="AE26" i="121"/>
  <c r="AI30" i="121"/>
  <c r="AF35" i="121"/>
  <c r="AJ39" i="121"/>
  <c r="Y44" i="121"/>
  <c r="AC6" i="121"/>
  <c r="AG11" i="121"/>
  <c r="AK15" i="121"/>
  <c r="Z20" i="121"/>
  <c r="AD24" i="121"/>
  <c r="AH28" i="121"/>
  <c r="AL32" i="121"/>
  <c r="AA37" i="121"/>
  <c r="AE41" i="121"/>
  <c r="AI45" i="121"/>
  <c r="AG8" i="121"/>
  <c r="AB13" i="121"/>
  <c r="AF17" i="121"/>
  <c r="AJ21" i="121"/>
  <c r="Y26" i="121"/>
  <c r="AC30" i="121"/>
  <c r="AG34" i="121"/>
  <c r="AK38" i="121"/>
  <c r="Z43" i="121"/>
  <c r="AD47" i="121"/>
  <c r="AE38" i="121"/>
  <c r="AH31" i="121"/>
  <c r="AA43" i="121"/>
  <c r="AK34" i="121"/>
  <c r="AH47" i="121"/>
  <c r="AJ10" i="121"/>
  <c r="Y15" i="121"/>
  <c r="AC19" i="121"/>
  <c r="AG23" i="121"/>
  <c r="AK27" i="121"/>
  <c r="Z32" i="121"/>
  <c r="AD36" i="121"/>
  <c r="AH40" i="121"/>
  <c r="AL44" i="121"/>
  <c r="AG7" i="121"/>
  <c r="AF12" i="121"/>
  <c r="AJ16" i="121"/>
  <c r="Y21" i="121"/>
  <c r="AC25" i="121"/>
  <c r="AG29" i="121"/>
  <c r="AK33" i="121"/>
  <c r="Z38" i="121"/>
  <c r="AD42" i="121"/>
  <c r="AH46" i="121"/>
  <c r="AI9" i="121"/>
  <c r="AA14" i="121"/>
  <c r="AE18" i="121"/>
  <c r="AI22" i="121"/>
  <c r="X27" i="121"/>
  <c r="AB31" i="121"/>
  <c r="Y36" i="121"/>
  <c r="AC40" i="121"/>
  <c r="X40" i="121"/>
  <c r="Z33" i="121"/>
  <c r="AE44" i="121"/>
  <c r="AC36" i="121"/>
  <c r="Y6" i="121"/>
  <c r="AC11" i="121"/>
  <c r="AG15" i="121"/>
  <c r="AK19" i="121"/>
  <c r="Z24" i="121"/>
  <c r="AD28" i="121"/>
  <c r="AH32" i="121"/>
  <c r="AL36" i="121"/>
  <c r="AA41" i="121"/>
  <c r="AE45" i="121"/>
  <c r="AD8" i="121"/>
  <c r="Y13" i="121"/>
  <c r="AC17" i="121"/>
  <c r="AG21" i="121"/>
  <c r="AK25" i="121"/>
  <c r="Z30" i="121"/>
  <c r="AD34" i="121"/>
  <c r="AH38" i="121"/>
  <c r="AL42" i="121"/>
  <c r="AA47" i="121"/>
  <c r="AE10" i="121"/>
  <c r="AI14" i="121"/>
  <c r="X19" i="121"/>
  <c r="AB23" i="121"/>
  <c r="AF27" i="121"/>
  <c r="AJ31" i="121"/>
  <c r="AG36" i="121"/>
  <c r="AK40" i="121"/>
  <c r="Z45" i="121"/>
  <c r="X8" i="121"/>
  <c r="AH12" i="121"/>
  <c r="AL16" i="121"/>
  <c r="AA21" i="121"/>
  <c r="AE25" i="121"/>
  <c r="AI29" i="121"/>
  <c r="X34" i="121"/>
  <c r="AB38" i="121"/>
  <c r="AF42" i="121"/>
  <c r="AJ46" i="121"/>
  <c r="Y10" i="121"/>
  <c r="AC14" i="121"/>
  <c r="AG18" i="121"/>
  <c r="AK22" i="121"/>
  <c r="Z27" i="121"/>
  <c r="AD31" i="121"/>
  <c r="AH35" i="121"/>
  <c r="AL39" i="121"/>
  <c r="AA44" i="121"/>
  <c r="AI35" i="121"/>
  <c r="X14" i="121"/>
  <c r="AF22" i="121"/>
  <c r="AC35" i="121"/>
  <c r="AK43" i="121"/>
  <c r="AI15" i="121"/>
  <c r="AB24" i="121"/>
  <c r="AC41" i="121"/>
  <c r="Z13" i="121"/>
  <c r="AH21" i="121"/>
  <c r="AB39" i="121"/>
  <c r="AJ47" i="121"/>
  <c r="AG19" i="121"/>
  <c r="AH36" i="121"/>
  <c r="AI12" i="121"/>
  <c r="X17" i="121"/>
  <c r="AJ29" i="121"/>
  <c r="AC38" i="121"/>
  <c r="AG44" i="121"/>
  <c r="AI37" i="121"/>
  <c r="AK30" i="121"/>
  <c r="AJ13" i="121"/>
  <c r="AA7" i="121"/>
  <c r="X42" i="121"/>
  <c r="Z35" i="121"/>
  <c r="Z12" i="121"/>
  <c r="AB46" i="121"/>
  <c r="AD39" i="121"/>
  <c r="AD16" i="121"/>
  <c r="AC9" i="121"/>
  <c r="AH43" i="121"/>
  <c r="AL24" i="121"/>
  <c r="Y18" i="121"/>
  <c r="AA29" i="121"/>
  <c r="AC22" i="121"/>
  <c r="AE33" i="121"/>
  <c r="AG26" i="121"/>
  <c r="AH20" i="121"/>
  <c r="X5" i="124"/>
  <c r="Y4" i="124" s="1"/>
  <c r="L13" i="55" s="1"/>
  <c r="X5" i="125"/>
  <c r="Y4" i="125" s="1"/>
  <c r="J13" i="55" s="1"/>
  <c r="H12" i="56" s="1"/>
  <c r="X5" i="126"/>
  <c r="Y4" i="126" s="1"/>
  <c r="H13" i="55" s="1"/>
  <c r="H11" i="56" s="1"/>
  <c r="X5" i="127"/>
  <c r="Y4" i="127" s="1"/>
  <c r="X5" i="119"/>
  <c r="Y4" i="119" s="1"/>
  <c r="B13" i="55" s="1"/>
  <c r="X5" i="121" l="1"/>
  <c r="Y4" i="121" s="1"/>
  <c r="R13" i="55" s="1"/>
  <c r="H16" i="56" s="1"/>
  <c r="H13" i="56"/>
  <c r="H18" i="56"/>
  <c r="H19" i="56"/>
  <c r="I19" i="56" s="1"/>
  <c r="S4" i="59"/>
  <c r="S4" i="58"/>
  <c r="S3" i="50" l="1"/>
  <c r="S3" i="49"/>
  <c r="V2" i="58"/>
  <c r="AF6" i="58" s="1"/>
  <c r="V2" i="59"/>
  <c r="AJ6" i="59" s="1"/>
  <c r="AA5" i="58" l="1"/>
  <c r="Z6" i="58"/>
  <c r="AC5" i="58"/>
  <c r="AI5" i="58"/>
  <c r="AC6" i="58"/>
  <c r="W5" i="58"/>
  <c r="AH6" i="58"/>
  <c r="AA6" i="58"/>
  <c r="Y5" i="58"/>
  <c r="V5" i="58"/>
  <c r="AE5" i="58"/>
  <c r="AI6" i="58"/>
  <c r="AG5" i="58"/>
  <c r="AD5" i="58"/>
  <c r="AB5" i="58"/>
  <c r="AJ5" i="58"/>
  <c r="AD6" i="58"/>
  <c r="AF5" i="58"/>
  <c r="AB6" i="58"/>
  <c r="Z5" i="58"/>
  <c r="AE6" i="58"/>
  <c r="W6" i="58"/>
  <c r="Y6" i="58"/>
  <c r="V6" i="58"/>
  <c r="X5" i="58"/>
  <c r="AG6" i="58"/>
  <c r="X6" i="58"/>
  <c r="AJ6" i="58"/>
  <c r="AH5" i="58"/>
  <c r="AF6" i="59"/>
  <c r="AD5" i="59"/>
  <c r="AH6" i="59"/>
  <c r="W5" i="59"/>
  <c r="AI6" i="59"/>
  <c r="AA5" i="59"/>
  <c r="Y5" i="59"/>
  <c r="AC5" i="59"/>
  <c r="V5" i="59"/>
  <c r="Y6" i="59"/>
  <c r="AB5" i="59"/>
  <c r="W6" i="59"/>
  <c r="Z5" i="59"/>
  <c r="AE6" i="59"/>
  <c r="AJ5" i="59"/>
  <c r="AD6" i="59"/>
  <c r="AA6" i="59"/>
  <c r="AE5" i="59"/>
  <c r="V6" i="59"/>
  <c r="X6" i="59"/>
  <c r="X5" i="59"/>
  <c r="AB6" i="59"/>
  <c r="AC6" i="59"/>
  <c r="AI5" i="59"/>
  <c r="AG5" i="59"/>
  <c r="S2" i="50"/>
  <c r="AH5" i="59"/>
  <c r="AG6" i="59"/>
  <c r="Z6" i="59"/>
  <c r="AF5" i="59"/>
  <c r="C22" i="55"/>
  <c r="S2" i="49" s="1"/>
  <c r="S6" i="58" l="1"/>
  <c r="S5" i="58"/>
  <c r="S6" i="59"/>
  <c r="S5" i="59"/>
  <c r="V2" i="49"/>
  <c r="D10" i="55" l="1"/>
  <c r="D9" i="55"/>
  <c r="H8" i="56"/>
  <c r="S4" i="49"/>
  <c r="AC5" i="49" s="1"/>
  <c r="S4" i="50"/>
  <c r="D11" i="55" l="1"/>
  <c r="W4" i="128" s="1"/>
  <c r="V6" i="49"/>
  <c r="W5" i="49"/>
  <c r="AG5" i="49"/>
  <c r="AA6" i="49"/>
  <c r="AC6" i="49"/>
  <c r="AD6" i="49"/>
  <c r="Y6" i="49"/>
  <c r="AI5" i="49"/>
  <c r="V2" i="50"/>
  <c r="X6" i="50" s="1"/>
  <c r="W6" i="49"/>
  <c r="Z5" i="49"/>
  <c r="AB5" i="49"/>
  <c r="X5" i="49"/>
  <c r="AE6" i="49"/>
  <c r="AH5" i="49"/>
  <c r="AJ5" i="49"/>
  <c r="AF6" i="49"/>
  <c r="AF5" i="49"/>
  <c r="Z6" i="49"/>
  <c r="AB6" i="49"/>
  <c r="AE5" i="49"/>
  <c r="AG6" i="49"/>
  <c r="AI6" i="49"/>
  <c r="AD5" i="49"/>
  <c r="X6" i="49"/>
  <c r="AH6" i="49"/>
  <c r="AJ6" i="49"/>
  <c r="V5" i="49"/>
  <c r="Y5" i="49"/>
  <c r="AA5" i="49"/>
  <c r="X31" i="128" l="1"/>
  <c r="AI26" i="128"/>
  <c r="AK20" i="128"/>
  <c r="AE46" i="128"/>
  <c r="AA18" i="128"/>
  <c r="AJ43" i="128"/>
  <c r="AG16" i="128"/>
  <c r="AL37" i="128"/>
  <c r="AL13" i="128"/>
  <c r="AE9" i="128"/>
  <c r="AB35" i="128"/>
  <c r="AC12" i="128"/>
  <c r="AH33" i="128"/>
  <c r="AD29" i="128"/>
  <c r="AE22" i="128"/>
  <c r="AI18" i="128"/>
  <c r="AI10" i="128"/>
  <c r="AK44" i="128"/>
  <c r="AK36" i="128"/>
  <c r="AK28" i="128"/>
  <c r="AD21" i="128"/>
  <c r="AD13" i="128"/>
  <c r="AE6" i="128"/>
  <c r="AI11" i="128"/>
  <c r="X16" i="128"/>
  <c r="AB20" i="128"/>
  <c r="AF24" i="128"/>
  <c r="AJ28" i="128"/>
  <c r="Y33" i="128"/>
  <c r="AC37" i="128"/>
  <c r="AG41" i="128"/>
  <c r="AK45" i="128"/>
  <c r="X9" i="128"/>
  <c r="AE13" i="128"/>
  <c r="AI17" i="128"/>
  <c r="X22" i="128"/>
  <c r="AB26" i="128"/>
  <c r="AF30" i="128"/>
  <c r="AJ34" i="128"/>
  <c r="Y39" i="128"/>
  <c r="AC43" i="128"/>
  <c r="AG47" i="128"/>
  <c r="AK10" i="128"/>
  <c r="Z15" i="128"/>
  <c r="AD19" i="128"/>
  <c r="AH23" i="128"/>
  <c r="AL27" i="128"/>
  <c r="AA32" i="128"/>
  <c r="AE36" i="128"/>
  <c r="AI40" i="128"/>
  <c r="X45" i="128"/>
  <c r="AG7" i="128"/>
  <c r="AF12" i="128"/>
  <c r="AJ16" i="128"/>
  <c r="Y21" i="128"/>
  <c r="AC25" i="128"/>
  <c r="AG29" i="128"/>
  <c r="AK33" i="128"/>
  <c r="Z38" i="128"/>
  <c r="AD42" i="128"/>
  <c r="AH46" i="128"/>
  <c r="AI9" i="128"/>
  <c r="AA14" i="128"/>
  <c r="AE18" i="128"/>
  <c r="AI22" i="128"/>
  <c r="X27" i="128"/>
  <c r="AB31" i="128"/>
  <c r="AF35" i="128"/>
  <c r="AJ39" i="128"/>
  <c r="Y44" i="128"/>
  <c r="AC6" i="128"/>
  <c r="AG11" i="128"/>
  <c r="AK15" i="128"/>
  <c r="Z20" i="128"/>
  <c r="AD24" i="128"/>
  <c r="AH28" i="128"/>
  <c r="AL32" i="128"/>
  <c r="AA37" i="128"/>
  <c r="AE41" i="128"/>
  <c r="AI45" i="128"/>
  <c r="AG8" i="128"/>
  <c r="AB13" i="128"/>
  <c r="AF17" i="128"/>
  <c r="AJ21" i="128"/>
  <c r="Y26" i="128"/>
  <c r="AC30" i="128"/>
  <c r="AG34" i="128"/>
  <c r="AK38" i="128"/>
  <c r="Z43" i="128"/>
  <c r="AD47" i="128"/>
  <c r="AF39" i="128"/>
  <c r="X23" i="128"/>
  <c r="X15" i="128"/>
  <c r="X6" i="128"/>
  <c r="Z41" i="128"/>
  <c r="Z33" i="128"/>
  <c r="AH25" i="128"/>
  <c r="AH17" i="128"/>
  <c r="AC7" i="128"/>
  <c r="AB12" i="128"/>
  <c r="AF16" i="128"/>
  <c r="AJ20" i="128"/>
  <c r="Y25" i="128"/>
  <c r="AC29" i="128"/>
  <c r="AG33" i="128"/>
  <c r="AK37" i="128"/>
  <c r="Z42" i="128"/>
  <c r="AD46" i="128"/>
  <c r="AF9" i="128"/>
  <c r="X14" i="128"/>
  <c r="AB18" i="128"/>
  <c r="AF22" i="128"/>
  <c r="AJ26" i="128"/>
  <c r="Y31" i="128"/>
  <c r="AC35" i="128"/>
  <c r="AG39" i="128"/>
  <c r="AK43" i="128"/>
  <c r="Z6" i="128"/>
  <c r="AD11" i="128"/>
  <c r="AH15" i="128"/>
  <c r="AL19" i="128"/>
  <c r="AA24" i="128"/>
  <c r="AE28" i="128"/>
  <c r="AI32" i="128"/>
  <c r="X37" i="128"/>
  <c r="AB41" i="128"/>
  <c r="AF45" i="128"/>
  <c r="AD8" i="128"/>
  <c r="Y13" i="128"/>
  <c r="AC17" i="128"/>
  <c r="AG21" i="128"/>
  <c r="AK25" i="128"/>
  <c r="Z30" i="128"/>
  <c r="AD34" i="128"/>
  <c r="AH38" i="128"/>
  <c r="AL42" i="128"/>
  <c r="AA47" i="128"/>
  <c r="AE10" i="128"/>
  <c r="AI14" i="128"/>
  <c r="X19" i="128"/>
  <c r="AB23" i="128"/>
  <c r="AF27" i="128"/>
  <c r="AJ31" i="128"/>
  <c r="Y36" i="128"/>
  <c r="AC40" i="128"/>
  <c r="AG44" i="128"/>
  <c r="AA7" i="128"/>
  <c r="Z12" i="128"/>
  <c r="AD16" i="128"/>
  <c r="AH20" i="128"/>
  <c r="AL24" i="128"/>
  <c r="AA29" i="128"/>
  <c r="AE33" i="128"/>
  <c r="AI37" i="128"/>
  <c r="X42" i="128"/>
  <c r="AB46" i="128"/>
  <c r="AC9" i="128"/>
  <c r="AJ13" i="128"/>
  <c r="Y18" i="128"/>
  <c r="AC22" i="128"/>
  <c r="AG26" i="128"/>
  <c r="AK30" i="128"/>
  <c r="Z35" i="128"/>
  <c r="AD39" i="128"/>
  <c r="AH43" i="128"/>
  <c r="AD7" i="128"/>
  <c r="AB27" i="128"/>
  <c r="AB19" i="128"/>
  <c r="AB11" i="128"/>
  <c r="AD45" i="128"/>
  <c r="AD37" i="128"/>
  <c r="AL29" i="128"/>
  <c r="AL21" i="128"/>
  <c r="Z8" i="128"/>
  <c r="AJ12" i="128"/>
  <c r="Y17" i="128"/>
  <c r="AC21" i="128"/>
  <c r="AG25" i="128"/>
  <c r="AK29" i="128"/>
  <c r="Z34" i="128"/>
  <c r="AD38" i="128"/>
  <c r="AH42" i="128"/>
  <c r="AL46" i="128"/>
  <c r="AB10" i="128"/>
  <c r="AF14" i="128"/>
  <c r="AJ18" i="128"/>
  <c r="Y23" i="128"/>
  <c r="AC27" i="128"/>
  <c r="AG31" i="128"/>
  <c r="AK35" i="128"/>
  <c r="Z40" i="128"/>
  <c r="AD44" i="128"/>
  <c r="X7" i="128"/>
  <c r="AL11" i="128"/>
  <c r="AA16" i="128"/>
  <c r="AE20" i="128"/>
  <c r="AI24" i="128"/>
  <c r="X29" i="128"/>
  <c r="AB33" i="128"/>
  <c r="AF37" i="128"/>
  <c r="AJ41" i="128"/>
  <c r="Y46" i="128"/>
  <c r="Z9" i="128"/>
  <c r="AG13" i="128"/>
  <c r="AK17" i="128"/>
  <c r="Z22" i="128"/>
  <c r="AD26" i="128"/>
  <c r="AH30" i="128"/>
  <c r="AL34" i="128"/>
  <c r="AA39" i="128"/>
  <c r="AE43" i="128"/>
  <c r="AI47" i="128"/>
  <c r="X11" i="128"/>
  <c r="AB15" i="128"/>
  <c r="AF19" i="128"/>
  <c r="AJ23" i="128"/>
  <c r="Y28" i="128"/>
  <c r="AC32" i="128"/>
  <c r="AG36" i="128"/>
  <c r="AK40" i="128"/>
  <c r="Z45" i="128"/>
  <c r="X8" i="128"/>
  <c r="AH12" i="128"/>
  <c r="AL16" i="128"/>
  <c r="AA21" i="128"/>
  <c r="AE25" i="128"/>
  <c r="AI29" i="128"/>
  <c r="X34" i="128"/>
  <c r="AB38" i="128"/>
  <c r="AF42" i="128"/>
  <c r="AJ46" i="128"/>
  <c r="Y10" i="128"/>
  <c r="AC14" i="128"/>
  <c r="AG18" i="128"/>
  <c r="AK22" i="128"/>
  <c r="Z27" i="128"/>
  <c r="AD31" i="128"/>
  <c r="AH35" i="128"/>
  <c r="AL39" i="128"/>
  <c r="AA44" i="128"/>
  <c r="Z25" i="128"/>
  <c r="AF31" i="128"/>
  <c r="AF23" i="128"/>
  <c r="AF15" i="128"/>
  <c r="AF6" i="128"/>
  <c r="AH41" i="128"/>
  <c r="AA34" i="128"/>
  <c r="AA26" i="128"/>
  <c r="AH8" i="128"/>
  <c r="AC13" i="128"/>
  <c r="AG17" i="128"/>
  <c r="AK21" i="128"/>
  <c r="Z26" i="128"/>
  <c r="AD30" i="128"/>
  <c r="AH34" i="128"/>
  <c r="AL38" i="128"/>
  <c r="AA43" i="128"/>
  <c r="AE47" i="128"/>
  <c r="AJ10" i="128"/>
  <c r="Y15" i="128"/>
  <c r="AC19" i="128"/>
  <c r="AG23" i="128"/>
  <c r="AK27" i="128"/>
  <c r="Z32" i="128"/>
  <c r="AD36" i="128"/>
  <c r="AH40" i="128"/>
  <c r="AL44" i="128"/>
  <c r="AF7" i="128"/>
  <c r="AE12" i="128"/>
  <c r="AI16" i="128"/>
  <c r="X21" i="128"/>
  <c r="AB25" i="128"/>
  <c r="AF29" i="128"/>
  <c r="AJ33" i="128"/>
  <c r="Y38" i="128"/>
  <c r="AC42" i="128"/>
  <c r="AG46" i="128"/>
  <c r="AH9" i="128"/>
  <c r="Z14" i="128"/>
  <c r="AD18" i="128"/>
  <c r="AH22" i="128"/>
  <c r="AL26" i="128"/>
  <c r="AA31" i="128"/>
  <c r="AE35" i="128"/>
  <c r="AI39" i="128"/>
  <c r="X44" i="128"/>
  <c r="AB6" i="128"/>
  <c r="AF11" i="128"/>
  <c r="AJ15" i="128"/>
  <c r="Y20" i="128"/>
  <c r="AC24" i="128"/>
  <c r="AG28" i="128"/>
  <c r="AK32" i="128"/>
  <c r="Z37" i="128"/>
  <c r="AD41" i="128"/>
  <c r="AH45" i="128"/>
  <c r="AF8" i="128"/>
  <c r="AA13" i="128"/>
  <c r="AE17" i="128"/>
  <c r="AI21" i="128"/>
  <c r="X26" i="128"/>
  <c r="AB30" i="128"/>
  <c r="AF34" i="128"/>
  <c r="AJ38" i="128"/>
  <c r="Y43" i="128"/>
  <c r="AC47" i="128"/>
  <c r="AG10" i="128"/>
  <c r="AK14" i="128"/>
  <c r="Z19" i="128"/>
  <c r="AD23" i="128"/>
  <c r="AH27" i="128"/>
  <c r="AL31" i="128"/>
  <c r="AA36" i="128"/>
  <c r="AE40" i="128"/>
  <c r="AI44" i="128"/>
  <c r="AA42" i="128"/>
  <c r="AJ35" i="128"/>
  <c r="AJ27" i="128"/>
  <c r="AJ19" i="128"/>
  <c r="AJ11" i="128"/>
  <c r="AL45" i="128"/>
  <c r="AE38" i="128"/>
  <c r="AE30" i="128"/>
  <c r="AD9" i="128"/>
  <c r="AK13" i="128"/>
  <c r="Z18" i="128"/>
  <c r="AD22" i="128"/>
  <c r="AH26" i="128"/>
  <c r="AL30" i="128"/>
  <c r="AA35" i="128"/>
  <c r="AE39" i="128"/>
  <c r="AI43" i="128"/>
  <c r="Y6" i="128"/>
  <c r="AC11" i="128"/>
  <c r="AG15" i="128"/>
  <c r="AK19" i="128"/>
  <c r="Z24" i="128"/>
  <c r="AD28" i="128"/>
  <c r="AH32" i="128"/>
  <c r="AL36" i="128"/>
  <c r="AA41" i="128"/>
  <c r="AE45" i="128"/>
  <c r="AC8" i="128"/>
  <c r="X13" i="128"/>
  <c r="AB17" i="128"/>
  <c r="AF21" i="128"/>
  <c r="AJ25" i="128"/>
  <c r="Y30" i="128"/>
  <c r="AC34" i="128"/>
  <c r="AG38" i="128"/>
  <c r="AK42" i="128"/>
  <c r="Z47" i="128"/>
  <c r="AD10" i="128"/>
  <c r="AH14" i="128"/>
  <c r="AL18" i="128"/>
  <c r="AA23" i="128"/>
  <c r="AE27" i="128"/>
  <c r="AI31" i="128"/>
  <c r="X36" i="128"/>
  <c r="AB40" i="128"/>
  <c r="AF44" i="128"/>
  <c r="Z7" i="128"/>
  <c r="Y12" i="128"/>
  <c r="AC16" i="128"/>
  <c r="AG20" i="128"/>
  <c r="AK24" i="128"/>
  <c r="Z29" i="128"/>
  <c r="AD33" i="128"/>
  <c r="AH37" i="128"/>
  <c r="AL41" i="128"/>
  <c r="AA46" i="128"/>
  <c r="AB9" i="128"/>
  <c r="AI13" i="128"/>
  <c r="X18" i="128"/>
  <c r="AB22" i="128"/>
  <c r="AF26" i="128"/>
  <c r="AJ30" i="128"/>
  <c r="Y35" i="128"/>
  <c r="AC39" i="128"/>
  <c r="AG43" i="128"/>
  <c r="AK47" i="128"/>
  <c r="Z11" i="128"/>
  <c r="AD15" i="128"/>
  <c r="AH19" i="128"/>
  <c r="AL23" i="128"/>
  <c r="AA28" i="128"/>
  <c r="AE32" i="128"/>
  <c r="AI36" i="128"/>
  <c r="X41" i="128"/>
  <c r="AB45" i="128"/>
  <c r="AF47" i="128"/>
  <c r="Y40" i="128"/>
  <c r="Y32" i="128"/>
  <c r="Y24" i="128"/>
  <c r="Y16" i="128"/>
  <c r="AA8" i="128"/>
  <c r="AI42" i="128"/>
  <c r="AI34" i="128"/>
  <c r="Z10" i="128"/>
  <c r="AD14" i="128"/>
  <c r="AH18" i="128"/>
  <c r="AL22" i="128"/>
  <c r="AA27" i="128"/>
  <c r="AE31" i="128"/>
  <c r="AI35" i="128"/>
  <c r="X40" i="128"/>
  <c r="AB44" i="128"/>
  <c r="AG6" i="128"/>
  <c r="AK11" i="128"/>
  <c r="Z16" i="128"/>
  <c r="AD20" i="128"/>
  <c r="AH24" i="128"/>
  <c r="AL28" i="128"/>
  <c r="AA33" i="128"/>
  <c r="AE37" i="128"/>
  <c r="AI41" i="128"/>
  <c r="X46" i="128"/>
  <c r="Y9" i="128"/>
  <c r="AF13" i="128"/>
  <c r="AJ17" i="128"/>
  <c r="Y22" i="128"/>
  <c r="AC26" i="128"/>
  <c r="AG30" i="128"/>
  <c r="AK34" i="128"/>
  <c r="Z39" i="128"/>
  <c r="AD43" i="128"/>
  <c r="AH47" i="128"/>
  <c r="AL10" i="128"/>
  <c r="AA15" i="128"/>
  <c r="AE19" i="128"/>
  <c r="AI23" i="128"/>
  <c r="X28" i="128"/>
  <c r="AB32" i="128"/>
  <c r="AF36" i="128"/>
  <c r="AJ40" i="128"/>
  <c r="Y45" i="128"/>
  <c r="AH7" i="128"/>
  <c r="AG12" i="128"/>
  <c r="AK16" i="128"/>
  <c r="Z21" i="128"/>
  <c r="AD25" i="128"/>
  <c r="AH29" i="128"/>
  <c r="AL33" i="128"/>
  <c r="AA38" i="128"/>
  <c r="AE42" i="128"/>
  <c r="AI46" i="128"/>
  <c r="X10" i="128"/>
  <c r="AB14" i="128"/>
  <c r="AF18" i="128"/>
  <c r="AJ22" i="128"/>
  <c r="Y27" i="128"/>
  <c r="AC31" i="128"/>
  <c r="AG35" i="128"/>
  <c r="AK39" i="128"/>
  <c r="Z44" i="128"/>
  <c r="AD6" i="128"/>
  <c r="AH11" i="128"/>
  <c r="AL15" i="128"/>
  <c r="AA20" i="128"/>
  <c r="AE24" i="128"/>
  <c r="AI28" i="128"/>
  <c r="X33" i="128"/>
  <c r="AB37" i="128"/>
  <c r="AF41" i="128"/>
  <c r="AJ45" i="128"/>
  <c r="AA10" i="128"/>
  <c r="AC44" i="128"/>
  <c r="AC36" i="128"/>
  <c r="AC28" i="128"/>
  <c r="AC20" i="128"/>
  <c r="AK12" i="128"/>
  <c r="X47" i="128"/>
  <c r="X39" i="128"/>
  <c r="AH10" i="128"/>
  <c r="AL14" i="128"/>
  <c r="AA19" i="128"/>
  <c r="AE23" i="128"/>
  <c r="AI27" i="128"/>
  <c r="X32" i="128"/>
  <c r="AB36" i="128"/>
  <c r="AF40" i="128"/>
  <c r="AJ44" i="128"/>
  <c r="AE7" i="128"/>
  <c r="AD12" i="128"/>
  <c r="AH16" i="128"/>
  <c r="AL20" i="128"/>
  <c r="AA25" i="128"/>
  <c r="AE29" i="128"/>
  <c r="AI33" i="128"/>
  <c r="X38" i="128"/>
  <c r="AB42" i="128"/>
  <c r="AF46" i="128"/>
  <c r="AG9" i="128"/>
  <c r="Y14" i="128"/>
  <c r="AC18" i="128"/>
  <c r="AG22" i="128"/>
  <c r="AK26" i="128"/>
  <c r="Z31" i="128"/>
  <c r="AD35" i="128"/>
  <c r="AH39" i="128"/>
  <c r="AL43" i="128"/>
  <c r="AA6" i="128"/>
  <c r="AE11" i="128"/>
  <c r="AI15" i="128"/>
  <c r="X20" i="128"/>
  <c r="AB24" i="128"/>
  <c r="AF28" i="128"/>
  <c r="AJ32" i="128"/>
  <c r="Y37" i="128"/>
  <c r="AC41" i="128"/>
  <c r="AG45" i="128"/>
  <c r="AE8" i="128"/>
  <c r="Z13" i="128"/>
  <c r="AD17" i="128"/>
  <c r="AH21" i="128"/>
  <c r="AL25" i="128"/>
  <c r="AA30" i="128"/>
  <c r="AE34" i="128"/>
  <c r="AI38" i="128"/>
  <c r="X43" i="128"/>
  <c r="AB47" i="128"/>
  <c r="AF10" i="128"/>
  <c r="AJ14" i="128"/>
  <c r="Y19" i="128"/>
  <c r="AC23" i="128"/>
  <c r="AG27" i="128"/>
  <c r="AK31" i="128"/>
  <c r="Z36" i="128"/>
  <c r="AD40" i="128"/>
  <c r="AH44" i="128"/>
  <c r="AB7" i="128"/>
  <c r="AA12" i="128"/>
  <c r="AE16" i="128"/>
  <c r="AI20" i="128"/>
  <c r="X25" i="128"/>
  <c r="AB29" i="128"/>
  <c r="AF33" i="128"/>
  <c r="AJ37" i="128"/>
  <c r="Y42" i="128"/>
  <c r="AC46" i="128"/>
  <c r="AE14" i="128"/>
  <c r="AL47" i="128"/>
  <c r="AG40" i="128"/>
  <c r="AG32" i="128"/>
  <c r="AG24" i="128"/>
  <c r="Z17" i="128"/>
  <c r="AI8" i="128"/>
  <c r="AB43" i="128"/>
  <c r="AA11" i="128"/>
  <c r="AE15" i="128"/>
  <c r="AI19" i="128"/>
  <c r="X24" i="128"/>
  <c r="AB28" i="128"/>
  <c r="AF32" i="128"/>
  <c r="AJ36" i="128"/>
  <c r="Y41" i="128"/>
  <c r="AC45" i="128"/>
  <c r="AB8" i="128"/>
  <c r="AL12" i="128"/>
  <c r="AA17" i="128"/>
  <c r="AE21" i="128"/>
  <c r="AI25" i="128"/>
  <c r="X30" i="128"/>
  <c r="AB34" i="128"/>
  <c r="AF38" i="128"/>
  <c r="AJ42" i="128"/>
  <c r="Y47" i="128"/>
  <c r="AC10" i="128"/>
  <c r="AG14" i="128"/>
  <c r="AK18" i="128"/>
  <c r="Z23" i="128"/>
  <c r="AD27" i="128"/>
  <c r="AH31" i="128"/>
  <c r="AL35" i="128"/>
  <c r="AA40" i="128"/>
  <c r="AE44" i="128"/>
  <c r="Y7" i="128"/>
  <c r="X12" i="128"/>
  <c r="AB16" i="128"/>
  <c r="AF20" i="128"/>
  <c r="AJ24" i="128"/>
  <c r="Y29" i="128"/>
  <c r="AC33" i="128"/>
  <c r="AG37" i="128"/>
  <c r="AK41" i="128"/>
  <c r="Z46" i="128"/>
  <c r="AA9" i="128"/>
  <c r="AH13" i="128"/>
  <c r="AL17" i="128"/>
  <c r="AA22" i="128"/>
  <c r="AE26" i="128"/>
  <c r="AI30" i="128"/>
  <c r="X35" i="128"/>
  <c r="AB39" i="128"/>
  <c r="AF43" i="128"/>
  <c r="AJ47" i="128"/>
  <c r="Y11" i="128"/>
  <c r="AC15" i="128"/>
  <c r="AG19" i="128"/>
  <c r="AK23" i="128"/>
  <c r="Z28" i="128"/>
  <c r="AD32" i="128"/>
  <c r="AH36" i="128"/>
  <c r="AL40" i="128"/>
  <c r="AA45" i="128"/>
  <c r="Y8" i="128"/>
  <c r="AI12" i="128"/>
  <c r="X17" i="128"/>
  <c r="AB21" i="128"/>
  <c r="AF25" i="128"/>
  <c r="AJ29" i="128"/>
  <c r="Y34" i="128"/>
  <c r="AC38" i="128"/>
  <c r="AG42" i="128"/>
  <c r="AK46" i="128"/>
  <c r="AC5" i="50"/>
  <c r="W5" i="50"/>
  <c r="AA6" i="50"/>
  <c r="AG5" i="50"/>
  <c r="AJ6" i="50"/>
  <c r="AC6" i="50"/>
  <c r="AE6" i="50"/>
  <c r="AD6" i="50"/>
  <c r="AH6" i="50"/>
  <c r="AB6" i="50"/>
  <c r="AH5" i="50"/>
  <c r="AF5" i="50"/>
  <c r="W6" i="50"/>
  <c r="Y5" i="50"/>
  <c r="AJ5" i="50"/>
  <c r="V6" i="50"/>
  <c r="AI6" i="50"/>
  <c r="AB5" i="50"/>
  <c r="AI5" i="50"/>
  <c r="Z6" i="50"/>
  <c r="AD5" i="50"/>
  <c r="Z5" i="50"/>
  <c r="AE5" i="50"/>
  <c r="X5" i="50"/>
  <c r="AF6" i="50"/>
  <c r="Y6" i="50"/>
  <c r="AG6" i="50"/>
  <c r="V5" i="50"/>
  <c r="AA5" i="50"/>
  <c r="S5" i="49"/>
  <c r="S6" i="49"/>
  <c r="X5" i="128" l="1"/>
  <c r="Y4" i="128" s="1"/>
  <c r="D13" i="55" s="1"/>
  <c r="S6" i="50"/>
  <c r="S5" i="50"/>
  <c r="C25" i="55" s="1"/>
  <c r="C26" i="55" s="1"/>
  <c r="W4" i="112" s="1"/>
  <c r="X44" i="112" l="1"/>
  <c r="AI45" i="112"/>
  <c r="AI37" i="112"/>
  <c r="Y32" i="112"/>
  <c r="AG27" i="112"/>
  <c r="AK23" i="112"/>
  <c r="AH20" i="112"/>
  <c r="X19" i="112"/>
  <c r="Z17" i="112"/>
  <c r="AF15" i="112"/>
  <c r="AI13" i="112"/>
  <c r="Z12" i="112"/>
  <c r="AE10" i="112"/>
  <c r="AA8" i="112"/>
  <c r="AA6" i="112"/>
  <c r="AD34" i="112"/>
  <c r="AG19" i="112"/>
  <c r="Y11" i="112"/>
  <c r="AA39" i="112"/>
  <c r="AA21" i="112"/>
  <c r="AG12" i="112"/>
  <c r="AF44" i="112"/>
  <c r="AA37" i="112"/>
  <c r="AF31" i="112"/>
  <c r="AB27" i="112"/>
  <c r="AC23" i="112"/>
  <c r="AC20" i="112"/>
  <c r="AI18" i="112"/>
  <c r="AL16" i="112"/>
  <c r="AC15" i="112"/>
  <c r="AH13" i="112"/>
  <c r="AJ11" i="112"/>
  <c r="AA10" i="112"/>
  <c r="X8" i="112"/>
  <c r="X6" i="112"/>
  <c r="Y40" i="112"/>
  <c r="AI21" i="112"/>
  <c r="AH12" i="112"/>
  <c r="AF42" i="112"/>
  <c r="AC36" i="112"/>
  <c r="AJ30" i="112"/>
  <c r="AF26" i="112"/>
  <c r="X23" i="112"/>
  <c r="Z20" i="112"/>
  <c r="AF18" i="112"/>
  <c r="AK16" i="112"/>
  <c r="X15" i="112"/>
  <c r="AD13" i="112"/>
  <c r="AG11" i="112"/>
  <c r="X10" i="112"/>
  <c r="AH7" i="112"/>
  <c r="AL47" i="112"/>
  <c r="Y16" i="112"/>
  <c r="AL24" i="112"/>
  <c r="AB14" i="112"/>
  <c r="AC6" i="112"/>
  <c r="AE41" i="112"/>
  <c r="AG35" i="112"/>
  <c r="AB30" i="112"/>
  <c r="X26" i="112"/>
  <c r="AB22" i="112"/>
  <c r="Y20" i="112"/>
  <c r="AA18" i="112"/>
  <c r="AG16" i="112"/>
  <c r="AJ14" i="112"/>
  <c r="AA13" i="112"/>
  <c r="AF11" i="112"/>
  <c r="AE9" i="112"/>
  <c r="AD7" i="112"/>
  <c r="AK47" i="112"/>
  <c r="AB9" i="112"/>
  <c r="AD25" i="112"/>
  <c r="AE14" i="112"/>
  <c r="AF6" i="112"/>
  <c r="AE33" i="112"/>
  <c r="AK15" i="112"/>
  <c r="AG40" i="112"/>
  <c r="AL34" i="112"/>
  <c r="AI29" i="112"/>
  <c r="AH25" i="112"/>
  <c r="AA22" i="112"/>
  <c r="AJ19" i="112"/>
  <c r="X18" i="112"/>
  <c r="AD16" i="112"/>
  <c r="AI14" i="112"/>
  <c r="AK12" i="112"/>
  <c r="AB11" i="112"/>
  <c r="AB19" i="112"/>
  <c r="AI8" i="112"/>
  <c r="Z46" i="112"/>
  <c r="AE38" i="112"/>
  <c r="AJ32" i="112"/>
  <c r="Z28" i="112"/>
  <c r="Y24" i="112"/>
  <c r="AK20" i="112"/>
  <c r="Y19" i="112"/>
  <c r="AE17" i="112"/>
  <c r="AJ15" i="112"/>
  <c r="AL13" i="112"/>
  <c r="AC12" i="112"/>
  <c r="AF10" i="112"/>
  <c r="AF8" i="112"/>
  <c r="AB6" i="112"/>
  <c r="AA7" i="112"/>
  <c r="AD29" i="112"/>
  <c r="AL17" i="112"/>
  <c r="AA9" i="112"/>
  <c r="AH28" i="112"/>
  <c r="AH17" i="112"/>
  <c r="AI10" i="112"/>
  <c r="AE25" i="112"/>
  <c r="AE22" i="112"/>
  <c r="AK41" i="112"/>
  <c r="AC33" i="112"/>
  <c r="Y27" i="112"/>
  <c r="Z9" i="112"/>
  <c r="AK17" i="112"/>
  <c r="AD26" i="112"/>
  <c r="X36" i="112"/>
  <c r="X31" i="112"/>
  <c r="AA47" i="112"/>
  <c r="AA15" i="112"/>
  <c r="AI23" i="112"/>
  <c r="AD32" i="112"/>
  <c r="AA45" i="112"/>
  <c r="Z7" i="112"/>
  <c r="AC16" i="112"/>
  <c r="AK24" i="112"/>
  <c r="X34" i="112"/>
  <c r="AI47" i="112"/>
  <c r="AA11" i="112"/>
  <c r="AE15" i="112"/>
  <c r="AI19" i="112"/>
  <c r="X24" i="112"/>
  <c r="AB28" i="112"/>
  <c r="AF32" i="112"/>
  <c r="AJ36" i="112"/>
  <c r="Y41" i="112"/>
  <c r="AC45" i="112"/>
  <c r="AE46" i="112"/>
  <c r="AB10" i="112"/>
  <c r="AF14" i="112"/>
  <c r="AJ18" i="112"/>
  <c r="Y23" i="112"/>
  <c r="AC27" i="112"/>
  <c r="AG31" i="112"/>
  <c r="AK35" i="112"/>
  <c r="Z40" i="112"/>
  <c r="AD44" i="112"/>
  <c r="AA42" i="112"/>
  <c r="X7" i="112"/>
  <c r="AL11" i="112"/>
  <c r="AA16" i="112"/>
  <c r="AE20" i="112"/>
  <c r="AI24" i="112"/>
  <c r="X29" i="112"/>
  <c r="AB33" i="112"/>
  <c r="AF37" i="112"/>
  <c r="AJ41" i="112"/>
  <c r="Y46" i="112"/>
  <c r="AL33" i="112"/>
  <c r="AA38" i="112"/>
  <c r="AE42" i="112"/>
  <c r="AI46" i="112"/>
  <c r="Y10" i="112"/>
  <c r="AC14" i="112"/>
  <c r="AG18" i="112"/>
  <c r="AK22" i="112"/>
  <c r="Z27" i="112"/>
  <c r="AD31" i="112"/>
  <c r="AH35" i="112"/>
  <c r="AL39" i="112"/>
  <c r="AE26" i="112"/>
  <c r="AA23" i="112"/>
  <c r="X12" i="112"/>
  <c r="AL29" i="112"/>
  <c r="AC41" i="112"/>
  <c r="AD22" i="112"/>
  <c r="AA35" i="112"/>
  <c r="AL12" i="112"/>
  <c r="AF38" i="112"/>
  <c r="AK18" i="112"/>
  <c r="AC32" i="112"/>
  <c r="AI12" i="112"/>
  <c r="AJ29" i="112"/>
  <c r="AK32" i="112"/>
  <c r="AJ21" i="112"/>
  <c r="AD47" i="112"/>
  <c r="AF27" i="112"/>
  <c r="AC24" i="112"/>
  <c r="AH46" i="112"/>
  <c r="Z36" i="112"/>
  <c r="AA29" i="112"/>
  <c r="AD10" i="112"/>
  <c r="AL18" i="112"/>
  <c r="AE27" i="112"/>
  <c r="AD37" i="112"/>
  <c r="AH33" i="112"/>
  <c r="Y7" i="112"/>
  <c r="AB16" i="112"/>
  <c r="AJ24" i="112"/>
  <c r="AK33" i="112"/>
  <c r="AC47" i="112"/>
  <c r="AE8" i="112"/>
  <c r="AD17" i="112"/>
  <c r="AL25" i="112"/>
  <c r="AE35" i="112"/>
  <c r="AE6" i="112"/>
  <c r="AI11" i="112"/>
  <c r="X16" i="112"/>
  <c r="AB20" i="112"/>
  <c r="AF24" i="112"/>
  <c r="AJ28" i="112"/>
  <c r="Y33" i="112"/>
  <c r="AC37" i="112"/>
  <c r="AG41" i="112"/>
  <c r="AK45" i="112"/>
  <c r="AF47" i="112"/>
  <c r="AJ10" i="112"/>
  <c r="Y15" i="112"/>
  <c r="AC19" i="112"/>
  <c r="AG23" i="112"/>
  <c r="AK27" i="112"/>
  <c r="Z32" i="112"/>
  <c r="AD36" i="112"/>
  <c r="AH40" i="112"/>
  <c r="AL44" i="112"/>
  <c r="AI42" i="112"/>
  <c r="AF7" i="112"/>
  <c r="AE12" i="112"/>
  <c r="AI16" i="112"/>
  <c r="X21" i="112"/>
  <c r="AB25" i="112"/>
  <c r="AF29" i="112"/>
  <c r="AJ33" i="112"/>
  <c r="Y38" i="112"/>
  <c r="AC42" i="112"/>
  <c r="AG46" i="112"/>
  <c r="AE34" i="112"/>
  <c r="AI38" i="112"/>
  <c r="X43" i="112"/>
  <c r="AB47" i="112"/>
  <c r="AG10" i="112"/>
  <c r="AK14" i="112"/>
  <c r="Z19" i="112"/>
  <c r="AD23" i="112"/>
  <c r="AH27" i="112"/>
  <c r="AL31" i="112"/>
  <c r="AA36" i="112"/>
  <c r="AE40" i="112"/>
  <c r="AG37" i="112"/>
  <c r="AH14" i="112"/>
  <c r="AJ40" i="112"/>
  <c r="AA30" i="112"/>
  <c r="Z18" i="112"/>
  <c r="AI43" i="112"/>
  <c r="AE21" i="112"/>
  <c r="AJ42" i="112"/>
  <c r="Z23" i="112"/>
  <c r="AA40" i="112"/>
  <c r="Y8" i="112"/>
  <c r="Y34" i="112"/>
  <c r="Z37" i="112"/>
  <c r="Y26" i="112"/>
  <c r="AH29" i="112"/>
  <c r="AA26" i="112"/>
  <c r="Z21" i="112"/>
  <c r="X39" i="112"/>
  <c r="AC31" i="112"/>
  <c r="AE11" i="112"/>
  <c r="X20" i="112"/>
  <c r="AF28" i="112"/>
  <c r="AJ38" i="112"/>
  <c r="Y35" i="112"/>
  <c r="AD8" i="112"/>
  <c r="AC17" i="112"/>
  <c r="AK25" i="112"/>
  <c r="AB35" i="112"/>
  <c r="AG24" i="112"/>
  <c r="AI9" i="112"/>
  <c r="AE18" i="112"/>
  <c r="X27" i="112"/>
  <c r="AK36" i="112"/>
  <c r="AC7" i="112"/>
  <c r="AB12" i="112"/>
  <c r="AF16" i="112"/>
  <c r="AJ20" i="112"/>
  <c r="Y25" i="112"/>
  <c r="AC29" i="112"/>
  <c r="AG33" i="112"/>
  <c r="AK37" i="112"/>
  <c r="Z42" i="112"/>
  <c r="AD46" i="112"/>
  <c r="Y6" i="112"/>
  <c r="AC11" i="112"/>
  <c r="AG15" i="112"/>
  <c r="AK19" i="112"/>
  <c r="Z24" i="112"/>
  <c r="AD28" i="112"/>
  <c r="AH32" i="112"/>
  <c r="AL36" i="112"/>
  <c r="AA41" i="112"/>
  <c r="AE45" i="112"/>
  <c r="AB43" i="112"/>
  <c r="AC8" i="112"/>
  <c r="X13" i="112"/>
  <c r="AB17" i="112"/>
  <c r="AF21" i="112"/>
  <c r="AJ25" i="112"/>
  <c r="Y30" i="112"/>
  <c r="AC34" i="112"/>
  <c r="AG38" i="112"/>
  <c r="AK42" i="112"/>
  <c r="Z47" i="112"/>
  <c r="X35" i="112"/>
  <c r="AB39" i="112"/>
  <c r="AF43" i="112"/>
  <c r="AJ47" i="112"/>
  <c r="Z11" i="112"/>
  <c r="AD15" i="112"/>
  <c r="AH19" i="112"/>
  <c r="AL23" i="112"/>
  <c r="AA28" i="112"/>
  <c r="AE32" i="112"/>
  <c r="AI36" i="112"/>
  <c r="X41" i="112"/>
  <c r="AB45" i="112"/>
  <c r="AD21" i="112"/>
  <c r="AI31" i="112"/>
  <c r="AF20" i="112"/>
  <c r="AH21" i="112"/>
  <c r="AK13" i="112"/>
  <c r="AE39" i="112"/>
  <c r="AA17" i="112"/>
  <c r="AB34" i="112"/>
  <c r="AG14" i="112"/>
  <c r="AL35" i="112"/>
  <c r="AK40" i="112"/>
  <c r="AB21" i="112"/>
  <c r="AG42" i="112"/>
  <c r="AG8" i="112"/>
  <c r="AK38" i="112"/>
  <c r="AK31" i="112"/>
  <c r="AC28" i="112"/>
  <c r="AJ22" i="112"/>
  <c r="AD42" i="112"/>
  <c r="AA34" i="112"/>
  <c r="AF12" i="112"/>
  <c r="Y21" i="112"/>
  <c r="AG29" i="112"/>
  <c r="AB40" i="112"/>
  <c r="AF36" i="112"/>
  <c r="AH9" i="112"/>
  <c r="AD18" i="112"/>
  <c r="AL26" i="112"/>
  <c r="AH36" i="112"/>
  <c r="AI26" i="112"/>
  <c r="X11" i="112"/>
  <c r="AF19" i="112"/>
  <c r="Y28" i="112"/>
  <c r="AB38" i="112"/>
  <c r="Z8" i="112"/>
  <c r="AJ12" i="112"/>
  <c r="Y17" i="112"/>
  <c r="AC21" i="112"/>
  <c r="AG25" i="112"/>
  <c r="AK29" i="112"/>
  <c r="Z34" i="112"/>
  <c r="AD38" i="112"/>
  <c r="AH42" i="112"/>
  <c r="AL46" i="112"/>
  <c r="AG6" i="112"/>
  <c r="AK11" i="112"/>
  <c r="Z16" i="112"/>
  <c r="AD20" i="112"/>
  <c r="AH24" i="112"/>
  <c r="AL28" i="112"/>
  <c r="AA33" i="112"/>
  <c r="AE37" i="112"/>
  <c r="AI41" i="112"/>
  <c r="X46" i="112"/>
  <c r="AC44" i="112"/>
  <c r="Y9" i="112"/>
  <c r="AF13" i="112"/>
  <c r="AJ17" i="112"/>
  <c r="Y22" i="112"/>
  <c r="AC26" i="112"/>
  <c r="AG30" i="112"/>
  <c r="AK34" i="112"/>
  <c r="Z39" i="112"/>
  <c r="AD43" i="112"/>
  <c r="AH47" i="112"/>
  <c r="AF35" i="112"/>
  <c r="AJ39" i="112"/>
  <c r="Y44" i="112"/>
  <c r="AD6" i="112"/>
  <c r="AH11" i="112"/>
  <c r="AL15" i="112"/>
  <c r="AA20" i="112"/>
  <c r="AE24" i="112"/>
  <c r="AI28" i="112"/>
  <c r="X33" i="112"/>
  <c r="AB37" i="112"/>
  <c r="AF41" i="112"/>
  <c r="AJ45" i="112"/>
  <c r="Y47" i="112"/>
  <c r="AI34" i="112"/>
  <c r="AE30" i="112"/>
  <c r="AD24" i="112"/>
  <c r="AJ46" i="112"/>
  <c r="Y37" i="112"/>
  <c r="AG13" i="112"/>
  <c r="Z22" i="112"/>
  <c r="AH30" i="112"/>
  <c r="X42" i="112"/>
  <c r="AL37" i="112"/>
  <c r="AL10" i="112"/>
  <c r="AE19" i="112"/>
  <c r="X28" i="112"/>
  <c r="Z38" i="112"/>
  <c r="AK28" i="112"/>
  <c r="Y12" i="112"/>
  <c r="AG20" i="112"/>
  <c r="Z29" i="112"/>
  <c r="AI39" i="112"/>
  <c r="AH8" i="112"/>
  <c r="AC13" i="112"/>
  <c r="AG17" i="112"/>
  <c r="AK21" i="112"/>
  <c r="Z26" i="112"/>
  <c r="AD30" i="112"/>
  <c r="AH34" i="112"/>
  <c r="AL38" i="112"/>
  <c r="AA43" i="112"/>
  <c r="AE47" i="112"/>
  <c r="AE7" i="112"/>
  <c r="AD12" i="112"/>
  <c r="AH16" i="112"/>
  <c r="AL20" i="112"/>
  <c r="AA25" i="112"/>
  <c r="AE29" i="112"/>
  <c r="AI33" i="112"/>
  <c r="X38" i="112"/>
  <c r="AB42" i="112"/>
  <c r="AF46" i="112"/>
  <c r="AK44" i="112"/>
  <c r="AG9" i="112"/>
  <c r="Y14" i="112"/>
  <c r="AC18" i="112"/>
  <c r="AG22" i="112"/>
  <c r="AK26" i="112"/>
  <c r="Z31" i="112"/>
  <c r="AD35" i="112"/>
  <c r="AH39" i="112"/>
  <c r="AL43" i="112"/>
  <c r="AJ31" i="112"/>
  <c r="Y36" i="112"/>
  <c r="AC40" i="112"/>
  <c r="AG44" i="112"/>
  <c r="AB7" i="112"/>
  <c r="AA12" i="112"/>
  <c r="AE16" i="112"/>
  <c r="AI20" i="112"/>
  <c r="X25" i="112"/>
  <c r="AB29" i="112"/>
  <c r="AF33" i="112"/>
  <c r="AJ37" i="112"/>
  <c r="Y42" i="112"/>
  <c r="AC46" i="112"/>
  <c r="AL32" i="112"/>
  <c r="Z44" i="112"/>
  <c r="Y29" i="112"/>
  <c r="Z13" i="112"/>
  <c r="AL30" i="112"/>
  <c r="AB8" i="112"/>
  <c r="X30" i="112"/>
  <c r="AC10" i="112"/>
  <c r="AH31" i="112"/>
  <c r="AG36" i="112"/>
  <c r="X17" i="112"/>
  <c r="AC38" i="112"/>
  <c r="AH45" i="112"/>
  <c r="AC30" i="112"/>
  <c r="AL21" i="112"/>
  <c r="AD40" i="112"/>
  <c r="AJ35" i="112"/>
  <c r="AG28" i="112"/>
  <c r="AB23" i="112"/>
  <c r="AG43" i="112"/>
  <c r="AI15" i="112"/>
  <c r="AB24" i="112"/>
  <c r="Z33" i="112"/>
  <c r="AB46" i="112"/>
  <c r="AL42" i="112"/>
  <c r="Y13" i="112"/>
  <c r="AG21" i="112"/>
  <c r="Z30" i="112"/>
  <c r="AL40" i="112"/>
  <c r="AB32" i="112"/>
  <c r="AA14" i="112"/>
  <c r="AI22" i="112"/>
  <c r="AB31" i="112"/>
  <c r="AE43" i="112"/>
  <c r="Z10" i="112"/>
  <c r="AD14" i="112"/>
  <c r="AH18" i="112"/>
  <c r="AL22" i="112"/>
  <c r="AA27" i="112"/>
  <c r="AE31" i="112"/>
  <c r="AI35" i="112"/>
  <c r="X40" i="112"/>
  <c r="AB44" i="112"/>
  <c r="AJ43" i="112"/>
  <c r="X9" i="112"/>
  <c r="AE13" i="112"/>
  <c r="AI17" i="112"/>
  <c r="X22" i="112"/>
  <c r="AB26" i="112"/>
  <c r="AF30" i="112"/>
  <c r="AJ34" i="112"/>
  <c r="Y39" i="112"/>
  <c r="AC43" i="112"/>
  <c r="AG47" i="112"/>
  <c r="X47" i="112"/>
  <c r="AK10" i="112"/>
  <c r="Z15" i="112"/>
  <c r="AD19" i="112"/>
  <c r="AH23" i="112"/>
  <c r="AL27" i="112"/>
  <c r="AA32" i="112"/>
  <c r="AE36" i="112"/>
  <c r="AI40" i="112"/>
  <c r="X45" i="112"/>
  <c r="AD41" i="112"/>
  <c r="AF17" i="112"/>
  <c r="Z43" i="112"/>
  <c r="AF23" i="112"/>
  <c r="AH44" i="112"/>
  <c r="AH38" i="112"/>
  <c r="AI30" i="112"/>
  <c r="Z25" i="112"/>
  <c r="AG7" i="112"/>
  <c r="AJ16" i="112"/>
  <c r="AC25" i="112"/>
  <c r="AF34" i="112"/>
  <c r="AJ27" i="112"/>
  <c r="Y45" i="112"/>
  <c r="Z14" i="112"/>
  <c r="AH22" i="112"/>
  <c r="AA31" i="112"/>
  <c r="Y43" i="112"/>
  <c r="AC39" i="112"/>
  <c r="AB15" i="112"/>
  <c r="AJ23" i="112"/>
  <c r="AG32" i="112"/>
  <c r="AG45" i="112"/>
  <c r="AH10" i="112"/>
  <c r="AL14" i="112"/>
  <c r="AA19" i="112"/>
  <c r="AE23" i="112"/>
  <c r="AI27" i="112"/>
  <c r="X32" i="112"/>
  <c r="AB36" i="112"/>
  <c r="AF40" i="112"/>
  <c r="AJ44" i="112"/>
  <c r="AD45" i="112"/>
  <c r="AF9" i="112"/>
  <c r="X14" i="112"/>
  <c r="AB18" i="112"/>
  <c r="AF22" i="112"/>
  <c r="AJ26" i="112"/>
  <c r="Y31" i="112"/>
  <c r="AC35" i="112"/>
  <c r="AG39" i="112"/>
  <c r="AK43" i="112"/>
  <c r="Z41" i="112"/>
  <c r="Z6" i="112"/>
  <c r="AD11" i="112"/>
  <c r="AH15" i="112"/>
  <c r="AL19" i="112"/>
  <c r="AA24" i="112"/>
  <c r="AE28" i="112"/>
  <c r="AI32" i="112"/>
  <c r="X37" i="112"/>
  <c r="AB41" i="112"/>
  <c r="AF45" i="112"/>
  <c r="AD33" i="112"/>
  <c r="AH37" i="112"/>
  <c r="AL41" i="112"/>
  <c r="AA46" i="112"/>
  <c r="AC9" i="112"/>
  <c r="AJ13" i="112"/>
  <c r="Y18" i="112"/>
  <c r="AC22" i="112"/>
  <c r="AG26" i="112"/>
  <c r="AK30" i="112"/>
  <c r="Z35" i="112"/>
  <c r="AD39" i="112"/>
  <c r="AH43" i="112"/>
  <c r="AA44" i="112"/>
  <c r="AI44" i="112"/>
  <c r="AK39" i="112"/>
  <c r="AF39" i="112"/>
  <c r="AD9" i="112"/>
  <c r="AH26" i="112"/>
  <c r="AH41" i="112"/>
  <c r="AI25" i="112"/>
  <c r="AL45" i="112"/>
  <c r="AD27" i="112"/>
  <c r="AE44" i="112"/>
  <c r="Z45" i="112"/>
  <c r="AF25" i="112"/>
  <c r="AK46" i="112"/>
  <c r="AB13" i="112"/>
  <c r="AG34" i="112"/>
  <c r="H9" i="56"/>
  <c r="X5" i="112" l="1"/>
  <c r="Y4" i="112" s="1"/>
  <c r="C28" i="55" s="1"/>
  <c r="I8" i="56"/>
  <c r="G22" i="56" l="1"/>
  <c r="I22" i="56" s="1"/>
  <c r="G24" i="56"/>
  <c r="H24" i="56" l="1"/>
  <c r="I24" i="56" s="1"/>
  <c r="I25" i="56" l="1"/>
</calcChain>
</file>

<file path=xl/sharedStrings.xml><?xml version="1.0" encoding="utf-8"?>
<sst xmlns="http://schemas.openxmlformats.org/spreadsheetml/2006/main" count="1507" uniqueCount="146">
  <si>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</si>
  <si>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</si>
  <si>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</si>
  <si>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</si>
  <si>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</si>
  <si>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</si>
  <si>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</si>
  <si>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</si>
  <si>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</si>
  <si>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</si>
  <si>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</si>
  <si>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</si>
  <si>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</si>
  <si>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</si>
  <si>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</si>
  <si>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</si>
  <si>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</si>
  <si>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</si>
  <si>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</si>
  <si>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</si>
  <si>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</si>
  <si>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</si>
  <si>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</si>
  <si>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</si>
  <si>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</si>
  <si>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</si>
  <si>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</si>
  <si>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</si>
  <si>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</si>
  <si>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</si>
  <si>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</si>
  <si>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</si>
  <si>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</si>
  <si>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</si>
  <si>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</si>
  <si>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</si>
  <si>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</si>
  <si>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</si>
  <si>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</si>
  <si>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</si>
  <si>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</si>
  <si>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</si>
  <si>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</si>
  <si>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مقادیر مجاز</t>
  </si>
  <si>
    <t>موضوع عملیات</t>
  </si>
  <si>
    <t>مشخصه ها</t>
  </si>
  <si>
    <t>ضريب پرداخت تركيبي</t>
  </si>
  <si>
    <t>R</t>
  </si>
  <si>
    <t>ضريب پرداخت هر مشخصه (z)</t>
  </si>
  <si>
    <t>(W) وزن</t>
  </si>
  <si>
    <t>ضریب پرداخت مشخصه تراکم</t>
  </si>
  <si>
    <t>تراکم لایه ها</t>
  </si>
  <si>
    <t>تراکم مشخصه</t>
  </si>
  <si>
    <r>
      <t>(N</t>
    </r>
    <r>
      <rPr>
        <vertAlign val="subscript"/>
        <sz val="10"/>
        <color rgb="FF000000"/>
        <rFont val="Calibri"/>
        <family val="2"/>
        <scheme val="minor"/>
      </rPr>
      <t>p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انجام شده</t>
    </r>
  </si>
  <si>
    <r>
      <t>(N</t>
    </r>
    <r>
      <rPr>
        <vertAlign val="subscript"/>
        <sz val="10"/>
        <color rgb="FF00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B Nazanin"/>
        <charset val="178"/>
      </rPr>
      <t xml:space="preserve">تعداد آزمایشات طبق مشخصات فنی </t>
    </r>
  </si>
  <si>
    <t>ردیف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</si>
  <si>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</si>
  <si>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</si>
  <si>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</si>
  <si>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</si>
  <si>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</si>
  <si>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</si>
  <si>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</si>
  <si>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</si>
  <si>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</si>
  <si>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</si>
  <si>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نتيجه آزمايش</t>
  </si>
  <si>
    <r>
      <t>وضعیت پذیرش (</t>
    </r>
    <r>
      <rPr>
        <sz val="10"/>
        <color rgb="FF000000"/>
        <rFont val="Times New Roman"/>
        <family val="1"/>
      </rPr>
      <t>√</t>
    </r>
    <r>
      <rPr>
        <sz val="10"/>
        <color rgb="FF000000"/>
        <rFont val="B Nazanin"/>
        <charset val="178"/>
      </rPr>
      <t>، ×)</t>
    </r>
  </si>
  <si>
    <t>درصد وزنی رد شده از بزرگترین الک</t>
  </si>
  <si>
    <t>درصد وزنی رد شده از الک 1 اینچ</t>
  </si>
  <si>
    <t>درصد وزنی رد شده از الک4</t>
  </si>
  <si>
    <t>درصد وزنی رد شده از الک200</t>
  </si>
  <si>
    <r>
      <t>(N</t>
    </r>
    <r>
      <rPr>
        <vertAlign val="subscript"/>
        <sz val="10"/>
        <color rgb="FF000000"/>
        <rFont val="Calibri"/>
        <family val="2"/>
        <scheme val="minor"/>
      </rPr>
      <t>s</t>
    </r>
    <r>
      <rPr>
        <sz val="10"/>
        <color rgb="FF000000"/>
        <rFont val="Calibri"/>
        <family val="2"/>
        <scheme val="minor"/>
      </rPr>
      <t xml:space="preserve">) </t>
    </r>
    <r>
      <rPr>
        <sz val="10"/>
        <color rgb="FF000000"/>
        <rFont val="B Nazanin"/>
        <charset val="178"/>
      </rPr>
      <t>تعداد آزمایشات طبق مشخصات فنی</t>
    </r>
  </si>
  <si>
    <t>درصد وزنی رد شده از الک3/8</t>
  </si>
  <si>
    <t>دانه بندی</t>
  </si>
  <si>
    <t>بزرگترین الک</t>
  </si>
  <si>
    <t>الک 1 اینچ</t>
  </si>
  <si>
    <t xml:space="preserve">الک 4 </t>
  </si>
  <si>
    <t>الک 200</t>
  </si>
  <si>
    <t>(I رده)PF</t>
  </si>
  <si>
    <t>ضریب پرداخت مشخصه دانه بندی (بزرگترین الک)</t>
  </si>
  <si>
    <t>ضریب پرداخت مشخصه دانه بندی (الک 1 اینچ)</t>
  </si>
  <si>
    <t>ضریب پرداخت مشخصه دانه بندی (الک 3/8 اینچ)</t>
  </si>
  <si>
    <t>ضریب پرداخت مشخصه دانه بندی ( الک 200)</t>
  </si>
  <si>
    <t>ضریب پرداخت مشخصه دانه بندی (الک 4)</t>
  </si>
  <si>
    <t>شکستگی</t>
  </si>
  <si>
    <t>آسفالت گرم</t>
  </si>
  <si>
    <t>درصد وزنی رد شده از الک8</t>
  </si>
  <si>
    <t>ضریب پرداخت مشخصه دانه بندی ( الک 8)</t>
  </si>
  <si>
    <t>الک 8</t>
  </si>
  <si>
    <t>درصد وزنی رد شده از الک1/2</t>
  </si>
  <si>
    <t>درصد وزنی رد شده از الک16</t>
  </si>
  <si>
    <t>درصد وزنی رد شده از الک30</t>
  </si>
  <si>
    <t>درصد وزنی رد شده از الک50</t>
  </si>
  <si>
    <t>درصد وزنی رد شده از الک100</t>
  </si>
  <si>
    <t>ضریب پرداخت مشخصه دانه بندی (الک 1/2 اینچ)</t>
  </si>
  <si>
    <t>ضریب پرداخت مشخصه دانه بندی (الک 50)</t>
  </si>
  <si>
    <t>ضریب پرداخت مشخصه دانه بندی (الک 16)</t>
  </si>
  <si>
    <t>ضریب پرداخت مشخصه دانه بندی ( الک 30)</t>
  </si>
  <si>
    <t>ضریب پرداخت مشخصه دانه بندی ( الک 100)</t>
  </si>
  <si>
    <t>کیلومتر بازه آسفالت</t>
  </si>
  <si>
    <t>حجم زیرقطعه (آسفالت) در صورت وضعیت (غیر تجمعی)</t>
  </si>
  <si>
    <t>مشخصات لایه آسفالتی</t>
  </si>
  <si>
    <t>حد بالا</t>
  </si>
  <si>
    <t>حد پایین</t>
  </si>
  <si>
    <t>حدود دانه بندی طبق دانه بندی کارگاهی طرح اختلاط</t>
  </si>
  <si>
    <t>کیلومتر بازه آسفالت گرم</t>
  </si>
  <si>
    <t>حجم آسفالت گرم در صورت وضعیت (غیر تجمعی)</t>
  </si>
  <si>
    <t>مقدار قیر</t>
  </si>
  <si>
    <t>استحکام</t>
  </si>
  <si>
    <t>درصد فضای خالی</t>
  </si>
  <si>
    <t>ضریب پرداخت مشخصه مقدار قیر</t>
  </si>
  <si>
    <t>ضریب پرداخت مشخصه استحکام</t>
  </si>
  <si>
    <t>ضریب پرداخت مشخصه درصد فضای خالی</t>
  </si>
  <si>
    <t>نوع آسفالت</t>
  </si>
  <si>
    <t>توپکا</t>
  </si>
  <si>
    <t>بیندر</t>
  </si>
  <si>
    <t>اساس قیری</t>
  </si>
  <si>
    <t>میزان ترافیک</t>
  </si>
  <si>
    <t>سنگین</t>
  </si>
  <si>
    <t>متوسط</t>
  </si>
  <si>
    <t>کم</t>
  </si>
  <si>
    <t>درصد قیر بهینه</t>
  </si>
  <si>
    <t>الک 1/2 اینچ</t>
  </si>
  <si>
    <t>3/8 الک</t>
  </si>
  <si>
    <t>الک 16</t>
  </si>
  <si>
    <t>الک 30</t>
  </si>
  <si>
    <t>الک 50</t>
  </si>
  <si>
    <t>الک 100</t>
  </si>
  <si>
    <t>مقاومت کششی نمونه اشباع به خشک</t>
  </si>
  <si>
    <t>حجم آسفالت در صورت وضعیت (غیر تجمعی)</t>
  </si>
  <si>
    <t>مقاومت کششی</t>
  </si>
  <si>
    <t>ضریب پرداخت مشخصه مقاومت کششی</t>
  </si>
  <si>
    <t>ضریب پرداخت مشخصه شکستگی</t>
  </si>
  <si>
    <t>ضريب پرداخت آسفالت گرم</t>
  </si>
  <si>
    <t xml:space="preserve">پروژه مشمول بند 1-2-2 </t>
  </si>
  <si>
    <t>می باشد</t>
  </si>
  <si>
    <t>نمی باشد</t>
  </si>
  <si>
    <t>تعیین درصد قیر با حلال بنزین</t>
  </si>
  <si>
    <t>www.rahyabmelal.com</t>
  </si>
  <si>
    <t>دستورالعمل ارزیابی کیفیت و مشخصات فنی عملیات اجرا شده (ضابطه شماره 773)</t>
  </si>
  <si>
    <t>نام پروژه:</t>
  </si>
  <si>
    <t>کارفرما:</t>
  </si>
  <si>
    <t>مشاور:</t>
  </si>
  <si>
    <t>مدیر طرح:</t>
  </si>
  <si>
    <t>پیمانکار: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</si>
</sst>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0"/>
    <numFmt numFmtId="166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B Nazanin"/>
      <charset val="178"/>
    </font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sz val="10"/>
      <color rgb="FF000000"/>
      <name val="Times New Roman"/>
      <family val="1"/>
    </font>
    <font>
      <b/>
      <sz val="11"/>
      <color theme="1"/>
      <name val="B Nazanin"/>
      <charset val="178"/>
    </font>
    <font>
      <b/>
      <sz val="10"/>
      <color rgb="FF000000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4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2" fontId="0" fillId="34" borderId="21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1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38" borderId="13" xfId="0" applyFill="1" applyBorder="1" applyAlignment="1" applyProtection="1">
      <alignment horizontal="center" vertical="center"/>
      <protection hidden="1"/>
    </xf>
    <xf numFmtId="0" fontId="18" fillId="37" borderId="13" xfId="0" applyFont="1" applyFill="1" applyBorder="1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0" fontId="18" fillId="37" borderId="1" xfId="0" quotePrefix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0" borderId="1" xfId="0" applyFont="1" applyBorder="1" applyProtection="1">
      <protection hidden="1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6" fontId="20" fillId="41" borderId="1" xfId="0" applyNumberFormat="1" applyFont="1" applyFill="1" applyBorder="1" applyAlignment="1" applyProtection="1">
      <alignment horizontal="center" vertical="center"/>
      <protection hidden="1"/>
    </xf>
    <xf numFmtId="0" fontId="18" fillId="39" borderId="1" xfId="0" applyFont="1" applyFill="1" applyBorder="1" applyAlignment="1">
      <alignment horizontal="center" vertical="center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 vertical="center" textRotation="90"/>
      <protection hidden="1"/>
    </xf>
    <xf numFmtId="0" fontId="18" fillId="0" borderId="12" xfId="0" applyFont="1" applyBorder="1" applyAlignment="1" applyProtection="1">
      <alignment horizontal="center" vertical="center" textRotation="90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2" fillId="34" borderId="15" xfId="0" applyFont="1" applyFill="1" applyBorder="1" applyAlignment="1" applyProtection="1">
      <alignment horizontal="center" vertical="center"/>
      <protection hidden="1"/>
    </xf>
    <xf numFmtId="0" fontId="20" fillId="41" borderId="1" xfId="0" applyFont="1" applyFill="1" applyBorder="1" applyAlignment="1" applyProtection="1">
      <alignment horizontal="center"/>
      <protection hidden="1"/>
    </xf>
    <xf numFmtId="0" fontId="21" fillId="41" borderId="1" xfId="0" applyFont="1" applyFill="1" applyBorder="1" applyAlignment="1" applyProtection="1">
      <alignment horizont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40" borderId="22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2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6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40" borderId="17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33" borderId="18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19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20" fillId="33" borderId="20" xfId="0" applyNumberFormat="1" applyFont="1" applyFill="1" applyBorder="1" applyAlignment="1" applyProtection="1">
      <alignment horizontal="right" vertical="center" wrapText="1" readingOrder="2"/>
      <protection locked="0" hidden="1"/>
    </xf>
    <xf numFmtId="0" fontId="35" fillId="36" borderId="0" xfId="45" applyFont="1" applyFill="1" applyAlignment="1" applyProtection="1">
      <alignment horizontal="center" vertical="center"/>
      <protection hidden="1"/>
    </xf>
    <xf numFmtId="0" fontId="36" fillId="36" borderId="0" xfId="16" applyFont="1" applyFill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6" fillId="40" borderId="13" xfId="0" applyFont="1" applyFill="1" applyBorder="1" applyAlignment="1" applyProtection="1">
      <alignment horizontal="center" vertical="center" readingOrder="2"/>
      <protection hidden="1"/>
    </xf>
    <xf numFmtId="0" fontId="26" fillId="40" borderId="1" xfId="0" applyFont="1" applyFill="1" applyBorder="1" applyAlignment="1" applyProtection="1">
      <alignment horizontal="center" vertical="center" readingOrder="2"/>
      <protection hidden="1"/>
    </xf>
    <xf numFmtId="166" fontId="32" fillId="39" borderId="13" xfId="0" applyNumberFormat="1" applyFont="1" applyFill="1" applyBorder="1" applyAlignment="1" applyProtection="1">
      <alignment horizontal="center" vertical="center"/>
      <protection hidden="1"/>
    </xf>
    <xf numFmtId="166" fontId="32" fillId="39" borderId="1" xfId="0" applyNumberFormat="1" applyFont="1" applyFill="1" applyBorder="1" applyAlignment="1" applyProtection="1">
      <alignment horizontal="center" vertical="center"/>
      <protection hidden="1"/>
    </xf>
    <xf numFmtId="0" fontId="20" fillId="41" borderId="18" xfId="0" applyFont="1" applyFill="1" applyBorder="1" applyAlignment="1" applyProtection="1">
      <alignment horizontal="center"/>
      <protection hidden="1"/>
    </xf>
    <xf numFmtId="0" fontId="20" fillId="41" borderId="20" xfId="0" applyFont="1" applyFill="1" applyBorder="1" applyAlignment="1" applyProtection="1">
      <alignment horizontal="center"/>
      <protection hidden="1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1" xfId="0" applyFont="1" applyFill="1" applyBorder="1" applyAlignment="1" applyProtection="1">
      <alignment horizontal="center" vertical="center"/>
      <protection hidden="1"/>
    </xf>
    <xf numFmtId="0" fontId="20" fillId="41" borderId="12" xfId="0" applyFont="1" applyFill="1" applyBorder="1" applyAlignment="1" applyProtection="1">
      <alignment horizontal="center" vertical="center"/>
      <protection hidden="1"/>
    </xf>
    <xf numFmtId="0" fontId="20" fillId="41" borderId="13" xfId="0" applyFont="1" applyFill="1" applyBorder="1" applyAlignment="1" applyProtection="1">
      <alignment horizontal="center" vertical="center"/>
      <protection hidden="1"/>
    </xf>
    <xf numFmtId="0" fontId="18" fillId="34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9" fillId="36" borderId="11" xfId="0" applyFont="1" applyFill="1" applyBorder="1" applyAlignment="1">
      <alignment horizontal="center" vertical="center" textRotation="90"/>
    </xf>
    <xf numFmtId="0" fontId="29" fillId="36" borderId="12" xfId="0" applyFont="1" applyFill="1" applyBorder="1" applyAlignment="1">
      <alignment horizontal="center" vertical="center" textRotation="90"/>
    </xf>
    <xf numFmtId="0" fontId="29" fillId="36" borderId="13" xfId="0" applyFont="1" applyFill="1" applyBorder="1" applyAlignment="1">
      <alignment horizontal="center" vertical="center" textRotation="90"/>
    </xf>
    <xf numFmtId="0" fontId="30" fillId="36" borderId="18" xfId="0" applyFont="1" applyFill="1" applyBorder="1" applyAlignment="1">
      <alignment horizontal="center" vertical="center" wrapText="1"/>
    </xf>
    <xf numFmtId="0" fontId="30" fillId="36" borderId="19" xfId="0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29" fillId="36" borderId="12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7" fillId="36" borderId="1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9" fillId="36" borderId="1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32" fillId="34" borderId="19" xfId="0" applyFont="1" applyFill="1" applyBorder="1" applyAlignment="1" applyProtection="1">
      <alignment horizontal="center" vertical="center"/>
      <protection hidden="1"/>
    </xf>
    <xf numFmtId="0" fontId="29" fillId="36" borderId="11" xfId="0" applyFont="1" applyFill="1" applyBorder="1" applyAlignment="1">
      <alignment horizontal="center" vertical="center" wrapText="1" readingOrder="2"/>
    </xf>
    <xf numFmtId="0" fontId="29" fillId="36" borderId="13" xfId="0" applyFont="1" applyFill="1" applyBorder="1" applyAlignment="1">
      <alignment horizontal="center" vertical="center" wrapText="1" readingOrder="2"/>
    </xf>
    <xf numFmtId="0" fontId="30" fillId="36" borderId="1" xfId="0" applyFont="1" applyFill="1" applyBorder="1" applyAlignment="1">
      <alignment horizontal="center" vertical="center" wrapText="1" readingOrder="2"/>
    </xf>
    <xf numFmtId="0" fontId="0" fillId="36" borderId="24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7" fillId="36" borderId="1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20" xfId="0" applyFont="1" applyFill="1" applyBorder="1" applyAlignment="1">
      <alignment horizontal="center" vertical="center" wrapText="1"/>
    </xf>
    <xf numFmtId="0" fontId="29" fillId="36" borderId="1" xfId="0" applyFont="1" applyFill="1" applyBorder="1" applyAlignment="1">
      <alignment horizontal="center" vertical="center" textRotation="90" readingOrder="2"/>
    </xf>
    <xf numFmtId="0" fontId="29" fillId="36" borderId="1" xfId="0" applyFont="1" applyFill="1" applyBorder="1" applyAlignment="1">
      <alignment horizontal="center" vertical="center" wrapText="1" readingOrder="2"/>
    </xf>
    <xf numFmtId="0" fontId="30" fillId="36" borderId="18" xfId="0" applyFont="1" applyFill="1" applyBorder="1" applyAlignment="1">
      <alignment horizontal="center" vertical="center" wrapText="1" readingOrder="2"/>
    </xf>
    <xf numFmtId="0" fontId="30" fillId="36" borderId="19" xfId="0" applyFont="1" applyFill="1" applyBorder="1" applyAlignment="1">
      <alignment horizontal="center" vertical="center" wrapText="1" readingOrder="2"/>
    </xf>
    <xf numFmtId="0" fontId="32" fillId="34" borderId="15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 wrapText="1"/>
    </xf>
    <xf numFmtId="0" fontId="29" fillId="36" borderId="1" xfId="0" applyFont="1" applyFill="1" applyBorder="1" applyAlignment="1">
      <alignment horizontal="center" vertical="center" textRotation="90"/>
    </xf>
    <xf numFmtId="0" fontId="20" fillId="0" borderId="22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0" fillId="43" borderId="18" xfId="0" applyFill="1" applyBorder="1" applyAlignment="1" applyProtection="1">
      <alignment horizontal="center"/>
      <protection hidden="1"/>
    </xf>
    <xf numFmtId="0" fontId="0" fillId="43" borderId="20" xfId="0" applyFill="1" applyBorder="1" applyAlignment="1" applyProtection="1">
      <alignment horizontal="center"/>
      <protection hidden="1"/>
    </xf>
    <xf numFmtId="0" fontId="18" fillId="38" borderId="1" xfId="0" applyFont="1" applyFill="1" applyBorder="1" applyAlignment="1" applyProtection="1">
      <alignment horizontal="center" vertical="center" wrapText="1"/>
      <protection hidden="1"/>
    </xf>
    <xf numFmtId="0" fontId="25" fillId="38" borderId="18" xfId="0" applyFont="1" applyFill="1" applyBorder="1" applyAlignment="1" applyProtection="1">
      <alignment horizontal="center" vertical="center" wrapText="1"/>
      <protection hidden="1"/>
    </xf>
    <xf numFmtId="0" fontId="25" fillId="38" borderId="20" xfId="0" applyFont="1" applyFill="1" applyBorder="1" applyAlignment="1" applyProtection="1">
      <alignment horizontal="center" vertical="center" wrapText="1"/>
      <protection hidden="1"/>
    </xf>
    <xf numFmtId="0" fontId="18" fillId="38" borderId="18" xfId="0" applyFont="1" applyFill="1" applyBorder="1" applyAlignment="1" applyProtection="1">
      <alignment horizontal="center" vertical="center" wrapText="1"/>
      <protection hidden="1"/>
    </xf>
    <xf numFmtId="0" fontId="18" fillId="38" borderId="20" xfId="0" applyFont="1" applyFill="1" applyBorder="1" applyAlignment="1" applyProtection="1">
      <alignment horizontal="center" vertical="center" wrapText="1"/>
      <protection hidden="1"/>
    </xf>
    <xf numFmtId="0" fontId="0" fillId="43" borderId="24" xfId="0" applyFill="1" applyBorder="1" applyAlignment="1" applyProtection="1">
      <alignment horizontal="center"/>
      <protection hidden="1"/>
    </xf>
    <xf numFmtId="0" fontId="0" fillId="43" borderId="0" xfId="0" applyFill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8" fillId="33" borderId="18" xfId="0" applyFont="1" applyFill="1" applyBorder="1" applyAlignment="1" applyProtection="1">
      <alignment horizontal="center" vertical="center"/>
      <protection locked="0"/>
    </xf>
    <xf numFmtId="0" fontId="18" fillId="33" borderId="19" xfId="0" applyFont="1" applyFill="1" applyBorder="1" applyAlignment="1" applyProtection="1">
      <alignment horizontal="center" vertical="center"/>
      <protection locked="0"/>
    </xf>
    <xf numFmtId="0" fontId="18" fillId="36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18" fillId="39" borderId="1" xfId="0" applyFont="1" applyFill="1" applyBorder="1" applyAlignment="1" applyProtection="1">
      <alignment horizontal="center" vertical="center"/>
      <protection locked="0"/>
    </xf>
    <xf numFmtId="0" fontId="18" fillId="33" borderId="1" xfId="0" applyFont="1" applyFill="1" applyBorder="1" applyAlignment="1" applyProtection="1">
      <alignment horizontal="center" vertical="center"/>
      <protection locked="0"/>
    </xf>
    <xf numFmtId="0" fontId="0" fillId="33" borderId="1" xfId="0" applyFill="1" applyBorder="1" applyAlignment="1" applyProtection="1">
      <alignment horizontal="center" vertical="center"/>
      <protection locked="0"/>
    </xf>
    <xf numFmtId="0" fontId="18" fillId="33" borderId="20" xfId="0" applyFont="1" applyFill="1" applyBorder="1" applyAlignment="1" applyProtection="1">
      <alignment horizontal="center" vertical="center"/>
      <protection locked="0"/>
    </xf>
    <xf numFmtId="0" fontId="29" fillId="33" borderId="1" xfId="0" applyFont="1" applyFill="1" applyBorder="1" applyAlignment="1" applyProtection="1">
      <alignment horizontal="center" vertical="center" wrapText="1" readingOrder="2"/>
      <protection locked="0"/>
    </xf>
    <xf numFmtId="0" fontId="33" fillId="36" borderId="1" xfId="0" applyFont="1" applyFill="1" applyBorder="1" applyAlignment="1" applyProtection="1">
      <alignment horizontal="right" vertical="center" wrapText="1" readingOrder="2"/>
      <protection locked="0"/>
    </xf>
    <xf numFmtId="0" fontId="33" fillId="42" borderId="1" xfId="0" applyFont="1" applyFill="1" applyBorder="1" applyAlignment="1" applyProtection="1">
      <alignment horizontal="right" vertical="center" wrapText="1" readingOrder="2"/>
      <protection locked="0"/>
    </xf>
    <xf numFmtId="0" fontId="33" fillId="39" borderId="1" xfId="0" applyFont="1" applyFill="1" applyBorder="1" applyAlignment="1" applyProtection="1">
      <alignment horizontal="right" vertical="center" wrapText="1" readingOrder="2"/>
      <protection locked="0"/>
    </xf>
    <xf numFmtId="0" fontId="30" fillId="36" borderId="1" xfId="0" applyFont="1" applyFill="1" applyBorder="1" applyAlignment="1" applyProtection="1">
      <alignment horizontal="right" vertical="center" wrapText="1" readingOrder="2"/>
      <protection locked="0"/>
    </xf>
    <xf numFmtId="0" fontId="30" fillId="42" borderId="1" xfId="0" applyFont="1" applyFill="1" applyBorder="1" applyAlignment="1" applyProtection="1">
      <alignment horizontal="right" vertical="center" wrapText="1" readingOrder="2"/>
      <protection locked="0"/>
    </xf>
    <xf numFmtId="0" fontId="30" fillId="39" borderId="1" xfId="0" applyFont="1" applyFill="1" applyBorder="1" applyAlignment="1" applyProtection="1">
      <alignment horizontal="right" vertical="center" wrapText="1" readingOrder="2"/>
      <protection locked="0"/>
    </xf>
    <xf numFmtId="0" fontId="0" fillId="36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9" borderId="1" xfId="0" applyFill="1" applyBorder="1" applyAlignment="1" applyProtection="1">
      <alignment horizontal="center" vertical="center"/>
      <protection locked="0"/>
    </xf>
    <xf numFmtId="0" fontId="29" fillId="36" borderId="1" xfId="0" applyFont="1" applyFill="1" applyBorder="1" applyAlignment="1" applyProtection="1">
      <alignment vertical="center" wrapText="1"/>
      <protection locked="0"/>
    </xf>
    <xf numFmtId="0" fontId="29" fillId="42" borderId="1" xfId="0" applyFont="1" applyFill="1" applyBorder="1" applyAlignment="1" applyProtection="1">
      <alignment vertical="center" wrapText="1"/>
      <protection locked="0"/>
    </xf>
    <xf numFmtId="0" fontId="29" fillId="39" borderId="1" xfId="0" applyFont="1" applyFill="1" applyBorder="1" applyAlignment="1" applyProtection="1">
      <alignment vertical="center" wrapText="1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4.jp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jp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jp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9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9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A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A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B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B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C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C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D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E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E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F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F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0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0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1041797</xdr:colOff>
      <xdr:row>1</xdr:row>
      <xdr:rowOff>17979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E225C2-FF85-49EF-AC7B-0AB66EE27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8813027" y="0"/>
          <a:ext cx="7417944" cy="555861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0</xdr:rowOff>
    </xdr:from>
    <xdr:to>
      <xdr:col>7</xdr:col>
      <xdr:colOff>1152524</xdr:colOff>
      <xdr:row>0</xdr:row>
      <xdr:rowOff>531201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CB728C5-0043-4D27-B1DA-EDF44440FA79}"/>
            </a:ext>
          </a:extLst>
        </xdr:cNvPr>
        <xdr:cNvSpPr txBox="1"/>
      </xdr:nvSpPr>
      <xdr:spPr>
        <a:xfrm>
          <a:off x="9910203888" y="0"/>
          <a:ext cx="4610660" cy="531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گرم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7</xdr:col>
      <xdr:colOff>1363199</xdr:colOff>
      <xdr:row>0</xdr:row>
      <xdr:rowOff>100853</xdr:rowOff>
    </xdr:from>
    <xdr:to>
      <xdr:col>8</xdr:col>
      <xdr:colOff>949559</xdr:colOff>
      <xdr:row>1</xdr:row>
      <xdr:rowOff>13224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CB76D52-444B-4FBB-B93B-90DA3D137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8905265" y="100853"/>
          <a:ext cx="1087948" cy="450253"/>
        </a:xfrm>
        <a:prstGeom prst="rect">
          <a:avLst/>
        </a:prstGeom>
      </xdr:spPr>
    </xdr:pic>
    <xdr:clientData/>
  </xdr:twoCellAnchor>
  <xdr:twoCellAnchor editAs="oneCell">
    <xdr:from>
      <xdr:col>0</xdr:col>
      <xdr:colOff>156883</xdr:colOff>
      <xdr:row>0</xdr:row>
      <xdr:rowOff>56029</xdr:rowOff>
    </xdr:from>
    <xdr:to>
      <xdr:col>1</xdr:col>
      <xdr:colOff>290677</xdr:colOff>
      <xdr:row>0</xdr:row>
      <xdr:rowOff>499831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9C455A4-BC53-40A2-8BEF-9B71EC67B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15133470" y="56029"/>
          <a:ext cx="940618" cy="44380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554182</xdr:colOff>
      <xdr:row>1</xdr:row>
      <xdr:rowOff>35638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F00B4D-C42C-4EE1-AF5D-C0409DDCE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778793" y="0"/>
          <a:ext cx="8212282" cy="673813"/>
        </a:xfrm>
        <a:prstGeom prst="rect">
          <a:avLst/>
        </a:prstGeom>
      </xdr:spPr>
    </xdr:pic>
    <xdr:clientData/>
  </xdr:twoCellAnchor>
  <xdr:twoCellAnchor editAs="oneCell">
    <xdr:from>
      <xdr:col>0</xdr:col>
      <xdr:colOff>40821</xdr:colOff>
      <xdr:row>0</xdr:row>
      <xdr:rowOff>122463</xdr:rowOff>
    </xdr:from>
    <xdr:to>
      <xdr:col>1</xdr:col>
      <xdr:colOff>663004</xdr:colOff>
      <xdr:row>0</xdr:row>
      <xdr:rowOff>617915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F3DD49-05C7-4F22-BE30-8544E8D38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1107817" y="122463"/>
          <a:ext cx="1057612" cy="495452"/>
        </a:xfrm>
        <a:prstGeom prst="rect">
          <a:avLst/>
        </a:prstGeom>
      </xdr:spPr>
    </xdr:pic>
    <xdr:clientData/>
  </xdr:twoCellAnchor>
  <xdr:twoCellAnchor editAs="oneCell">
    <xdr:from>
      <xdr:col>11</xdr:col>
      <xdr:colOff>56111</xdr:colOff>
      <xdr:row>0</xdr:row>
      <xdr:rowOff>181393</xdr:rowOff>
    </xdr:from>
    <xdr:to>
      <xdr:col>12</xdr:col>
      <xdr:colOff>520589</xdr:colOff>
      <xdr:row>0</xdr:row>
      <xdr:rowOff>621627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E14CB44-A854-49F4-AF37-CC0CA4B98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4011232" y="181393"/>
          <a:ext cx="1076800" cy="440234"/>
        </a:xfrm>
        <a:prstGeom prst="rect">
          <a:avLst/>
        </a:prstGeom>
      </xdr:spPr>
    </xdr:pic>
    <xdr:clientData/>
  </xdr:twoCellAnchor>
  <xdr:twoCellAnchor>
    <xdr:from>
      <xdr:col>2</xdr:col>
      <xdr:colOff>95250</xdr:colOff>
      <xdr:row>0</xdr:row>
      <xdr:rowOff>0</xdr:rowOff>
    </xdr:from>
    <xdr:to>
      <xdr:col>10</xdr:col>
      <xdr:colOff>517071</xdr:colOff>
      <xdr:row>1</xdr:row>
      <xdr:rowOff>27214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D16606B-90DB-46F7-ADA0-55B81ED20D39}"/>
            </a:ext>
          </a:extLst>
        </xdr:cNvPr>
        <xdr:cNvSpPr txBox="1"/>
      </xdr:nvSpPr>
      <xdr:spPr>
        <a:xfrm>
          <a:off x="10025184965" y="0"/>
          <a:ext cx="5823856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گرم در سایر انواع 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744681</xdr:colOff>
      <xdr:row>1</xdr:row>
      <xdr:rowOff>26843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9DDB60-00CC-4D0A-BA74-28132544A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4921169" y="0"/>
          <a:ext cx="13346256" cy="741218"/>
        </a:xfrm>
        <a:prstGeom prst="rect">
          <a:avLst/>
        </a:prstGeom>
      </xdr:spPr>
    </xdr:pic>
    <xdr:clientData/>
  </xdr:twoCellAnchor>
  <xdr:twoCellAnchor editAs="oneCell">
    <xdr:from>
      <xdr:col>18</xdr:col>
      <xdr:colOff>303228</xdr:colOff>
      <xdr:row>0</xdr:row>
      <xdr:rowOff>124239</xdr:rowOff>
    </xdr:from>
    <xdr:to>
      <xdr:col>20</xdr:col>
      <xdr:colOff>637369</xdr:colOff>
      <xdr:row>1</xdr:row>
      <xdr:rowOff>74772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DDE434-67E2-415A-B447-BEDEE3890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5028481" y="124239"/>
          <a:ext cx="1629541" cy="664908"/>
        </a:xfrm>
        <a:prstGeom prst="rect">
          <a:avLst/>
        </a:prstGeom>
      </xdr:spPr>
    </xdr:pic>
    <xdr:clientData/>
  </xdr:twoCellAnchor>
  <xdr:twoCellAnchor editAs="oneCell">
    <xdr:from>
      <xdr:col>0</xdr:col>
      <xdr:colOff>207818</xdr:colOff>
      <xdr:row>0</xdr:row>
      <xdr:rowOff>86590</xdr:rowOff>
    </xdr:from>
    <xdr:to>
      <xdr:col>2</xdr:col>
      <xdr:colOff>505615</xdr:colOff>
      <xdr:row>0</xdr:row>
      <xdr:rowOff>696044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D1DE04-0EA8-45AA-8287-51E3B9AC6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0051566" y="86590"/>
          <a:ext cx="1302252" cy="609454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0</xdr:row>
      <xdr:rowOff>0</xdr:rowOff>
    </xdr:from>
    <xdr:to>
      <xdr:col>18</xdr:col>
      <xdr:colOff>17318</xdr:colOff>
      <xdr:row>1</xdr:row>
      <xdr:rowOff>17319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1525FE-7CEE-4524-9969-9E835D52CA86}"/>
            </a:ext>
          </a:extLst>
        </xdr:cNvPr>
        <xdr:cNvSpPr txBox="1"/>
      </xdr:nvSpPr>
      <xdr:spPr>
        <a:xfrm>
          <a:off x="9920270182" y="0"/>
          <a:ext cx="9299863" cy="727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گرم در سایر انواع 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585107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FEBC8E-93C6-4A87-86B2-7B53F2210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3729000" y="0"/>
          <a:ext cx="8844643" cy="666750"/>
        </a:xfrm>
        <a:prstGeom prst="rect">
          <a:avLst/>
        </a:prstGeom>
      </xdr:spPr>
    </xdr:pic>
    <xdr:clientData/>
  </xdr:twoCellAnchor>
  <xdr:twoCellAnchor>
    <xdr:from>
      <xdr:col>2</xdr:col>
      <xdr:colOff>81643</xdr:colOff>
      <xdr:row>0</xdr:row>
      <xdr:rowOff>0</xdr:rowOff>
    </xdr:from>
    <xdr:to>
      <xdr:col>11</xdr:col>
      <xdr:colOff>544286</xdr:colOff>
      <xdr:row>0</xdr:row>
      <xdr:rowOff>639536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269E6C-4D29-4DDB-80A8-E721BD52B09D}"/>
            </a:ext>
          </a:extLst>
        </xdr:cNvPr>
        <xdr:cNvSpPr txBox="1"/>
      </xdr:nvSpPr>
      <xdr:spPr>
        <a:xfrm>
          <a:off x="10024994464" y="0"/>
          <a:ext cx="6272893" cy="63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آسفالت گرم در سایر</a:t>
          </a:r>
          <a:r>
            <a:rPr lang="fa-IR" sz="1600" baseline="0">
              <a:solidFill>
                <a:schemeClr val="bg1"/>
              </a:solidFill>
              <a:cs typeface="B Titr" panose="00000700000000000000" pitchFamily="2" charset="-78"/>
            </a:rPr>
            <a:t> انواع راه</a:t>
          </a:r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  <xdr:twoCellAnchor editAs="oneCell">
    <xdr:from>
      <xdr:col>0</xdr:col>
      <xdr:colOff>136072</xdr:colOff>
      <xdr:row>0</xdr:row>
      <xdr:rowOff>126922</xdr:rowOff>
    </xdr:from>
    <xdr:to>
      <xdr:col>1</xdr:col>
      <xdr:colOff>471173</xdr:colOff>
      <xdr:row>0</xdr:row>
      <xdr:rowOff>570724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2C89A4-85FB-4EB2-8076-23A9A55DF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1490149" y="126922"/>
          <a:ext cx="947422" cy="443802"/>
        </a:xfrm>
        <a:prstGeom prst="rect">
          <a:avLst/>
        </a:prstGeom>
      </xdr:spPr>
    </xdr:pic>
    <xdr:clientData/>
  </xdr:twoCellAnchor>
  <xdr:twoCellAnchor editAs="oneCell">
    <xdr:from>
      <xdr:col>12</xdr:col>
      <xdr:colOff>5154</xdr:colOff>
      <xdr:row>0</xdr:row>
      <xdr:rowOff>181923</xdr:rowOff>
    </xdr:from>
    <xdr:to>
      <xdr:col>13</xdr:col>
      <xdr:colOff>489851</xdr:colOff>
      <xdr:row>0</xdr:row>
      <xdr:rowOff>628814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35795A7-A6BC-4F87-95AA-26EA07415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3824256" y="181923"/>
          <a:ext cx="1097019" cy="44689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585107</xdr:colOff>
      <xdr:row>1</xdr:row>
      <xdr:rowOff>27214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1BF4C3-EFA0-4978-91B2-3CF4673B5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565964" y="0"/>
          <a:ext cx="6939643" cy="612321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0</xdr:row>
      <xdr:rowOff>122466</xdr:rowOff>
    </xdr:from>
    <xdr:to>
      <xdr:col>1</xdr:col>
      <xdr:colOff>297100</xdr:colOff>
      <xdr:row>0</xdr:row>
      <xdr:rowOff>537883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D5FB74-60EB-4342-9B5B-D367A3EE2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1596186" y="122466"/>
          <a:ext cx="882206" cy="415417"/>
        </a:xfrm>
        <a:prstGeom prst="rect">
          <a:avLst/>
        </a:prstGeom>
      </xdr:spPr>
    </xdr:pic>
    <xdr:clientData/>
  </xdr:twoCellAnchor>
  <xdr:twoCellAnchor editAs="oneCell">
    <xdr:from>
      <xdr:col>9</xdr:col>
      <xdr:colOff>222734</xdr:colOff>
      <xdr:row>0</xdr:row>
      <xdr:rowOff>179868</xdr:rowOff>
    </xdr:from>
    <xdr:to>
      <xdr:col>10</xdr:col>
      <xdr:colOff>545599</xdr:colOff>
      <xdr:row>0</xdr:row>
      <xdr:rowOff>562696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6ADFEBE-5DEE-4F0C-84E2-B34AF82B4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605472" y="179868"/>
          <a:ext cx="935187" cy="382828"/>
        </a:xfrm>
        <a:prstGeom prst="rect">
          <a:avLst/>
        </a:prstGeom>
      </xdr:spPr>
    </xdr:pic>
    <xdr:clientData/>
  </xdr:twoCellAnchor>
  <xdr:twoCellAnchor>
    <xdr:from>
      <xdr:col>1</xdr:col>
      <xdr:colOff>421821</xdr:colOff>
      <xdr:row>0</xdr:row>
      <xdr:rowOff>0</xdr:rowOff>
    </xdr:from>
    <xdr:to>
      <xdr:col>9</xdr:col>
      <xdr:colOff>163286</xdr:colOff>
      <xdr:row>0</xdr:row>
      <xdr:rowOff>598714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C4651-A374-4439-A25C-3A5A7232793E}"/>
            </a:ext>
          </a:extLst>
        </xdr:cNvPr>
        <xdr:cNvSpPr txBox="1"/>
      </xdr:nvSpPr>
      <xdr:spPr>
        <a:xfrm>
          <a:off x="10026600107" y="0"/>
          <a:ext cx="4871358" cy="59871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B Titr" panose="00000700000000000000" pitchFamily="2" charset="-78"/>
            </a:rPr>
            <a:t>محاسبه ضریب پرداخت عملیات آسفالت گرم در سایر انواع راه ها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B Titr" panose="00000700000000000000" pitchFamily="2" charset="-78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8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8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8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8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8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1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1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1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1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1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4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4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4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4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4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5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5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5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5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5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600-000002000000}"/>
                </a:ext>
              </a:extLst>
            </xdr:cNvPr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3389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600-000003000000}"/>
                </a:ext>
              </a:extLst>
            </xdr:cNvPr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783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600-000004000000}"/>
                </a:ext>
              </a:extLst>
            </xdr:cNvPr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4462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600-000005000000}"/>
                </a:ext>
              </a:extLst>
            </xdr:cNvPr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0429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600-000006000000}"/>
                </a:ext>
              </a:extLst>
            </xdr:cNvPr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842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7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7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7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7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7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8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8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8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8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8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9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9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9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9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9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A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A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A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A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A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B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B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B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B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B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C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C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C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C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C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D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D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D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D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D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E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E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E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E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E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2F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2F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2F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2F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2F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0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0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0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0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0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1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1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1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1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1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2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2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2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2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2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3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3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3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3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3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4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4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4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4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4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5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5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5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5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5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600-000002000000}"/>
                </a:ext>
              </a:extLst>
            </xdr:cNvPr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723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600-000003000000}"/>
                </a:ext>
              </a:extLst>
            </xdr:cNvPr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6011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600-000004000000}"/>
                </a:ext>
              </a:extLst>
            </xdr:cNvPr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796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600-000005000000}"/>
                </a:ext>
              </a:extLst>
            </xdr:cNvPr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762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600-000006000000}"/>
                </a:ext>
              </a:extLst>
            </xdr:cNvPr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10176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3700-000002000000}"/>
                </a:ext>
              </a:extLst>
            </xdr:cNvPr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45325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3700-000003000000}"/>
                </a:ext>
              </a:extLst>
            </xdr:cNvPr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99263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3700-000004000000}"/>
                </a:ext>
              </a:extLst>
            </xdr:cNvPr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56057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3700-000005000000}"/>
                </a:ext>
              </a:extLst>
            </xdr:cNvPr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115723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3700-000006000000}"/>
                </a:ext>
              </a:extLst>
            </xdr:cNvPr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99859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7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7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800-000002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21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hyabmelal.com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9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0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4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5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6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7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8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9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0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1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3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4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5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6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37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8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پردازش!D11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D6=11,10,IF(AND(پردازش!D6&lt;=14,پردازش!D6&gt;=12),12,IF(AND(پردازش!D6&lt;=17,پردازش!D6&gt;=15),15,IF(AND(پردازش!D6&lt;=22,پردازش!D6&gt;=18),18,IF(AND(پردازش!D6&lt;=29,پردازش!D6&gt;=23),23,IF(AND(پردازش!D6&lt;=42,پردازش!D6&gt;=30),30,IF(AND(پردازش!D6&lt;=66,پردازش!D6&gt;=43),43,IF(پردازش!D6&gt;=67,67,پردازش!D6)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1JAU4+fMzXQYyA8Fz+nk2lOemBmMnjIeRYefMW51/Ihu2vd+ZTXT3xiuCGaXZlmCbaPqbABLqtcxpb1Egb7uLQ==" saltValue="+7cR7heVPch1ONopiJ0ofQ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پردازش!B11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B6=11,10,IF(AND(پردازش!B6&lt;=14,پردازش!B6&gt;=12),12,IF(AND(پردازش!B6&lt;=17,پردازش!B6&gt;=15),15,IF(AND(پردازش!B6&lt;=22,پردازش!B6&gt;=18),18,IF(AND(پردازش!B6&lt;=29,پردازش!B6&gt;=23),23,IF(AND(پردازش!B6&lt;=42,پردازش!B6&gt;=30),30,IF(AND(پردازش!B6&lt;=66,پردازش!B6&gt;=43),43,IF(پردازش!B6&gt;=67,67,پردازش!B6)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8cOUYuApAH7ro4Xd9bEkOpGQb687hBMYpNHfvauE5nI7rJfskvIHitQ2w5IlgGDkqNgedvt/6O9Cp3WSjMxfkQ==" saltValue="8F7dPgfeHuUSx9lbBGGTVw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پردازش!V11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V6=11,10,IF(AND(پردازش!V6&lt;=14,پردازش!V6&gt;=12),12,IF(AND(پردازش!V6&lt;=17,پردازش!V6&gt;=15),15,IF(AND(پردازش!V6&lt;=22,پردازش!V6&gt;=18),18,IF(AND(پردازش!V6&lt;=29,پردازش!V6&gt;=23),23,IF(AND(پردازش!V6&lt;=42,پردازش!V6&gt;=30),30,IF(AND(پردازش!V6&lt;=66,پردازش!V6&gt;=43),43,IF(پردازش!V6&gt;=67,67,پردازش!V6)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WKXm4RYfxkC3J6JDFpbXHmCjSTTQ7LR8j2mTesX54fNuFJQPl7lFLfJ03WIak9AEfz/3PZR4qryh1J6aHSt/4Q==" saltValue="8iZbf4S6EBbG/ZUJVzNwkA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پردازش!F26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F21=11,10,IF(AND(پردازش!F21&lt;=14,پردازش!F21&gt;=12),12,IF(AND(پردازش!F21&lt;=17,پردازش!F21&gt;=15),15,IF(AND(پردازش!F21&lt;=22,پردازش!F21&gt;=18),18,IF(AND(پردازش!F21&lt;=29,پردازش!F21&gt;=23),23,IF(AND(پردازش!F21&lt;=42,پردازش!F21&gt;=30),30,IF(AND(پردازش!F21&lt;=66,پردازش!F21&gt;=43),43,IF(پردازش!F21&gt;=67,67,پردازش!F21)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2APsNACLyHw5bbnmmojAk8Z+TIgmaFBj+aP0QpapXUEt6Du8th0RuDoTN9ncM+VGef/+luvOJNRcAv3OlWfFbw==" saltValue="YQfnV8mKUnKR6LIuLc4XTg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پردازش!O26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O21=11,10,IF(AND(پردازش!O21&lt;=14,پردازش!O21&gt;=12),12,IF(AND(پردازش!O21&lt;=17,پردازش!O21&gt;=15),15,IF(AND(پردازش!O21&lt;=22,پردازش!O21&gt;=18),18,IF(AND(پردازش!O21&lt;=29,پردازش!O21&gt;=23),23,IF(AND(پردازش!O21&lt;=42,پردازش!O21&gt;=30),30,IF(AND(پردازش!O21&lt;=66,پردازش!O21&gt;=43),43,IF(پردازش!O21&gt;=67,67,پردازش!O21)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5ASBKCwsh6K2BqAnDzSSw8Nvelm+gC6nMmrvYKIVd0rqMN+aMa1tbsQyyv+U91OadgRhW+U4WhexIYO1Kdb9Ow==" saltValue="lr6m2TauAa8tL8rpc1vuoQ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پردازش!I26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I21=11,10,IF(AND(پردازش!I21&lt;=14,پردازش!I21&gt;=12),12,IF(AND(پردازش!I21&lt;=17,پردازش!I21&gt;=15),15,IF(AND(پردازش!I21&lt;=22,پردازش!I21&gt;=18),18,IF(AND(پردازش!I21&lt;=29,پردازش!I21&gt;=23),23,IF(AND(پردازش!I21&lt;=42,پردازش!I21&gt;=30),30,IF(AND(پردازش!I21&lt;=66,پردازش!I21&gt;=43),43,IF(پردازش!I21&gt;=67,67,پردازش!I21)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Db2ME6GCmFQXUMLHAocpEw7gwyCYNUsQkEDshfeYgZY/7QTu8zkAXzScQ6wMbnc+fOSp0IvvfiBKU/uEhAZ9qw==" saltValue="ecNx5DdUNbPBpC8ttGl82Q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پردازش!L26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L21=11,10,IF(AND(پردازش!L21&lt;=14,پردازش!L21&gt;=12),12,IF(AND(پردازش!L21&lt;=17,پردازش!L21&gt;=15),15,IF(AND(پردازش!L21&lt;=22,پردازش!L21&gt;=18),18,IF(AND(پردازش!L21&lt;=29,پردازش!L21&gt;=23),23,IF(AND(پردازش!L21&lt;=42,پردازش!L21&gt;=30),30,IF(AND(پردازش!L21&lt;=66,پردازش!L21&gt;=43),43,IF(پردازش!L21&gt;=67,67,پردازش!L21)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0inzNygeuSmaWbYeBweB0P94m81wlAZgh7EQ1ooseoUpr560EwqNs/cLrIVjJPuVEG+tD1OYqR/a3EIy8PUTVw==" saltValue="NgtPBXcq3KyUf6EJ2Hpm4A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پردازش!R26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R21=11,10,IF(AND(پردازش!R21&lt;=14,پردازش!R21&gt;=12),12,IF(AND(پردازش!R21&lt;=17,پردازش!R21&gt;=15),15,IF(AND(پردازش!R21&lt;=22,پردازش!R21&gt;=18),18,IF(AND(پردازش!R21&lt;=29,پردازش!R21&gt;=23),23,IF(AND(پردازش!R21&lt;=42,پردازش!R21&gt;=30),30,IF(AND(پردازش!R21&lt;=66,پردازش!R21&gt;=43),43,IF(پردازش!R21&gt;=67,67,پردازش!R21)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WZl1RJkmRn4fMIP/G6ctloEzaW7PuR4dB9NFrsOT6shf5x2v1hcd8eKuuI4L6XlzMMZIhebMhiQnpwQ/foY3mg==" saltValue="ug8v0KcsF7WbUu9XrTlRyw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پردازش!C26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C21=11,10,IF(AND(پردازش!C21&lt;=14,پردازش!C21&gt;=12),12,IF(AND(پردازش!C21&lt;=17,پردازش!C21&gt;=15),15,IF(AND(پردازش!C21&lt;=22,پردازش!C21&gt;=18),18,IF(AND(پردازش!C21&lt;=29,پردازش!C21&gt;=23),23,IF(AND(پردازش!C21&lt;=42,پردازش!C21&gt;=30),30,IF(AND(پردازش!C21&lt;=66,پردازش!C21&gt;=43),43,IF(پردازش!C21&gt;=67,67,پردازش!C21)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Ymo7m5E/3MuXgC6ZPt2TeJfvUj/r457mMXpfEWksevs/7d99GrJTgtgKqJUt1fY+d5mrHxgv4/epm43VtxEgvw==" saltValue="jVxhf2MSguOextddDUtNAA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/>
  <dimension ref="A1:I29"/>
  <sheetViews>
    <sheetView rightToLeft="1" view="pageBreakPreview" zoomScaleNormal="100" zoomScaleSheetLayoutView="100" workbookViewId="0">
      <selection activeCell="H18" sqref="H18"/>
    </sheetView>
  </sheetViews>
  <sheetFormatPr defaultRowHeight="15" x14ac:dyDescent="0.25"/>
  <cols>
    <col min="1" max="1" width="12.140625" style="32" bestFit="1" customWidth="1"/>
    <col min="2" max="2" width="12.140625" style="32" customWidth="1"/>
    <col min="3" max="3" width="11" style="32" bestFit="1" customWidth="1"/>
    <col min="4" max="4" width="9.7109375" style="32" bestFit="1" customWidth="1"/>
    <col min="5" max="5" width="12" style="32" bestFit="1" customWidth="1"/>
    <col min="6" max="6" width="7.28515625" style="32" bestFit="1" customWidth="1"/>
    <col min="7" max="7" width="9.140625" style="32"/>
    <col min="8" max="8" width="22.5703125" style="32" bestFit="1" customWidth="1"/>
    <col min="9" max="9" width="15.85546875" style="32" bestFit="1" customWidth="1"/>
  </cols>
  <sheetData>
    <row r="1" spans="1:9" ht="42" customHeight="1" x14ac:dyDescent="0.25">
      <c r="A1" s="60"/>
      <c r="B1" s="60"/>
      <c r="C1" s="60"/>
      <c r="D1" s="60"/>
      <c r="E1" s="60"/>
      <c r="F1" s="60"/>
      <c r="G1" s="60"/>
      <c r="H1" s="60"/>
      <c r="I1" s="60"/>
    </row>
    <row r="2" spans="1:9" ht="21" customHeight="1" x14ac:dyDescent="0.25">
      <c r="A2" s="61" t="s">
        <v>140</v>
      </c>
      <c r="B2" s="61"/>
      <c r="C2" s="61"/>
      <c r="D2" s="61"/>
      <c r="E2" s="61"/>
      <c r="F2" s="61"/>
      <c r="G2" s="61"/>
      <c r="H2" s="61"/>
      <c r="I2" s="61"/>
    </row>
    <row r="3" spans="1:9" ht="15" customHeight="1" x14ac:dyDescent="0.25">
      <c r="A3" s="49" t="s">
        <v>141</v>
      </c>
      <c r="B3" s="72"/>
      <c r="C3" s="73"/>
      <c r="D3" s="73"/>
      <c r="E3" s="73"/>
      <c r="F3" s="73"/>
      <c r="G3" s="73"/>
      <c r="H3" s="73"/>
      <c r="I3" s="74"/>
    </row>
    <row r="4" spans="1:9" ht="15.75" customHeight="1" x14ac:dyDescent="0.25">
      <c r="A4" s="49" t="s">
        <v>142</v>
      </c>
      <c r="B4" s="72"/>
      <c r="C4" s="73"/>
      <c r="D4" s="73"/>
      <c r="E4" s="73"/>
      <c r="F4" s="73"/>
      <c r="G4" s="49" t="s">
        <v>143</v>
      </c>
      <c r="H4" s="72"/>
      <c r="I4" s="74"/>
    </row>
    <row r="5" spans="1:9" ht="15.75" customHeight="1" x14ac:dyDescent="0.25">
      <c r="A5" s="49" t="s">
        <v>144</v>
      </c>
      <c r="B5" s="72"/>
      <c r="C5" s="73"/>
      <c r="D5" s="73"/>
      <c r="E5" s="73"/>
      <c r="F5" s="74"/>
      <c r="G5" s="49" t="s">
        <v>145</v>
      </c>
      <c r="H5" s="72"/>
      <c r="I5" s="74"/>
    </row>
    <row r="6" spans="1:9" ht="15.75" customHeight="1" x14ac:dyDescent="0.25">
      <c r="A6" s="65" t="s">
        <v>44</v>
      </c>
      <c r="B6" s="68" t="s">
        <v>45</v>
      </c>
      <c r="C6" s="69"/>
      <c r="D6" s="65" t="s">
        <v>43</v>
      </c>
      <c r="E6" s="65"/>
      <c r="F6" s="66" t="s">
        <v>47</v>
      </c>
      <c r="G6" s="67" t="s">
        <v>49</v>
      </c>
      <c r="H6" s="64" t="s">
        <v>48</v>
      </c>
      <c r="I6" s="64" t="s">
        <v>46</v>
      </c>
    </row>
    <row r="7" spans="1:9" ht="15.75" customHeight="1" x14ac:dyDescent="0.25">
      <c r="A7" s="65"/>
      <c r="B7" s="70"/>
      <c r="C7" s="71"/>
      <c r="D7" s="44" t="s">
        <v>36</v>
      </c>
      <c r="E7" s="44" t="s">
        <v>37</v>
      </c>
      <c r="F7" s="66"/>
      <c r="G7" s="67"/>
      <c r="H7" s="64"/>
      <c r="I7" s="64"/>
    </row>
    <row r="8" spans="1:9" ht="17.25" x14ac:dyDescent="0.4">
      <c r="A8" s="65" t="s">
        <v>86</v>
      </c>
      <c r="B8" s="86" t="s">
        <v>74</v>
      </c>
      <c r="C8" s="45" t="s">
        <v>75</v>
      </c>
      <c r="D8" s="46">
        <f>پردازش!B2</f>
        <v>0</v>
      </c>
      <c r="E8" s="46">
        <f>پردازش!B3</f>
        <v>0</v>
      </c>
      <c r="F8" s="87" t="e">
        <f>IF('ورودی دانه بندی'!K7/'ورودی دانه بندی'!K8&gt;1,1,IF('ورودی تراکم'!I3="می باشد",('ورودی دانه بندی'!K7/'ورودی دانه بندی'!K8)^0.5,'ورودی دانه بندی'!K7/'ورودی دانه بندی'!K8))</f>
        <v>#DIV/0!</v>
      </c>
      <c r="G8" s="87">
        <v>0.15</v>
      </c>
      <c r="H8" s="46" t="e">
        <f>IF(پردازش!B13="Reject",0.7,پردازش!B13)</f>
        <v>#DIV/0!</v>
      </c>
      <c r="I8" s="87" t="e">
        <f>IF(OR(H8="Reject",H9="Reject",H10="Reject",H11="Reject",H12="Reject",H13="Reject",H14="Reject",H15="Reject",H16="Reject",H17="Reject",H18="Reject"),"Reject",MIN(H8:H18)*G8*F8)</f>
        <v>#DIV/0!</v>
      </c>
    </row>
    <row r="9" spans="1:9" ht="17.25" x14ac:dyDescent="0.4">
      <c r="A9" s="65"/>
      <c r="B9" s="86"/>
      <c r="C9" s="45" t="s">
        <v>76</v>
      </c>
      <c r="D9" s="46">
        <f>پردازش!D2</f>
        <v>0</v>
      </c>
      <c r="E9" s="46">
        <f>پردازش!D3</f>
        <v>0</v>
      </c>
      <c r="F9" s="88"/>
      <c r="G9" s="88"/>
      <c r="H9" s="46">
        <f>IF(پردازش!D13="Reject",0.7,پردازش!D13)</f>
        <v>1</v>
      </c>
      <c r="I9" s="88"/>
    </row>
    <row r="10" spans="1:9" ht="17.25" x14ac:dyDescent="0.4">
      <c r="A10" s="65"/>
      <c r="B10" s="86"/>
      <c r="C10" s="45" t="s">
        <v>123</v>
      </c>
      <c r="D10" s="46">
        <f>پردازش!F2</f>
        <v>0</v>
      </c>
      <c r="E10" s="46">
        <f>پردازش!F3</f>
        <v>0</v>
      </c>
      <c r="F10" s="88"/>
      <c r="G10" s="88"/>
      <c r="H10" s="46">
        <f>IF(پردازش!F13="Reject",0.7,پردازش!F13)</f>
        <v>1</v>
      </c>
      <c r="I10" s="88"/>
    </row>
    <row r="11" spans="1:9" ht="17.25" x14ac:dyDescent="0.4">
      <c r="A11" s="65"/>
      <c r="B11" s="86"/>
      <c r="C11" s="45" t="s">
        <v>124</v>
      </c>
      <c r="D11" s="46">
        <f>پردازش!H2</f>
        <v>0</v>
      </c>
      <c r="E11" s="46">
        <f>پردازش!H3</f>
        <v>0</v>
      </c>
      <c r="F11" s="88"/>
      <c r="G11" s="88"/>
      <c r="H11" s="46">
        <f>IF(پردازش!H13="Reject",0.7,پردازش!H13)</f>
        <v>1</v>
      </c>
      <c r="I11" s="88"/>
    </row>
    <row r="12" spans="1:9" ht="17.25" x14ac:dyDescent="0.4">
      <c r="A12" s="65"/>
      <c r="B12" s="86"/>
      <c r="C12" s="45" t="s">
        <v>77</v>
      </c>
      <c r="D12" s="46">
        <f>پردازش!J2</f>
        <v>0</v>
      </c>
      <c r="E12" s="46">
        <f>پردازش!J3</f>
        <v>0</v>
      </c>
      <c r="F12" s="88"/>
      <c r="G12" s="88"/>
      <c r="H12" s="46">
        <f>IF(پردازش!J13="Reject",0.7,پردازش!J13)</f>
        <v>1</v>
      </c>
      <c r="I12" s="88"/>
    </row>
    <row r="13" spans="1:9" ht="16.5" customHeight="1" x14ac:dyDescent="0.4">
      <c r="A13" s="65"/>
      <c r="B13" s="86"/>
      <c r="C13" s="45" t="s">
        <v>89</v>
      </c>
      <c r="D13" s="46">
        <f>پردازش!L2</f>
        <v>0</v>
      </c>
      <c r="E13" s="46">
        <f>پردازش!L3</f>
        <v>0</v>
      </c>
      <c r="F13" s="88"/>
      <c r="G13" s="88"/>
      <c r="H13" s="46" t="e">
        <f>IF(پردازش!L13="Reject",0.7,پردازش!L13)</f>
        <v>#DIV/0!</v>
      </c>
      <c r="I13" s="88"/>
    </row>
    <row r="14" spans="1:9" ht="16.5" customHeight="1" x14ac:dyDescent="0.4">
      <c r="A14" s="65"/>
      <c r="B14" s="86"/>
      <c r="C14" s="45" t="s">
        <v>125</v>
      </c>
      <c r="D14" s="46">
        <f>پردازش!N2</f>
        <v>0</v>
      </c>
      <c r="E14" s="46">
        <f>پردازش!N3</f>
        <v>0</v>
      </c>
      <c r="F14" s="88"/>
      <c r="G14" s="88"/>
      <c r="H14" s="46">
        <f>IF(پردازش!N13="Reject",0.7,پردازش!N13)</f>
        <v>1</v>
      </c>
      <c r="I14" s="88"/>
    </row>
    <row r="15" spans="1:9" ht="17.25" x14ac:dyDescent="0.4">
      <c r="A15" s="65"/>
      <c r="B15" s="86"/>
      <c r="C15" s="45" t="s">
        <v>126</v>
      </c>
      <c r="D15" s="46">
        <f>پردازش!P2</f>
        <v>0</v>
      </c>
      <c r="E15" s="46">
        <f>پردازش!P3</f>
        <v>0</v>
      </c>
      <c r="F15" s="88"/>
      <c r="G15" s="88"/>
      <c r="H15" s="46">
        <f>IF(پردازش!P13="Reject",0.7,پردازش!P13)</f>
        <v>1</v>
      </c>
      <c r="I15" s="88"/>
    </row>
    <row r="16" spans="1:9" ht="17.25" x14ac:dyDescent="0.4">
      <c r="A16" s="65"/>
      <c r="B16" s="86"/>
      <c r="C16" s="45" t="s">
        <v>127</v>
      </c>
      <c r="D16" s="46">
        <f>پردازش!R2</f>
        <v>0</v>
      </c>
      <c r="E16" s="46">
        <f>پردازش!R3</f>
        <v>0</v>
      </c>
      <c r="F16" s="88"/>
      <c r="G16" s="88"/>
      <c r="H16" s="46" t="e">
        <f>IF(پردازش!R13="Reject",0.7,پردازش!R13)</f>
        <v>#DIV/0!</v>
      </c>
      <c r="I16" s="88"/>
    </row>
    <row r="17" spans="1:9" ht="17.25" x14ac:dyDescent="0.4">
      <c r="A17" s="65"/>
      <c r="B17" s="86"/>
      <c r="C17" s="45" t="s">
        <v>128</v>
      </c>
      <c r="D17" s="46">
        <f>پردازش!T2</f>
        <v>0</v>
      </c>
      <c r="E17" s="46">
        <f>پردازش!T3</f>
        <v>0</v>
      </c>
      <c r="F17" s="88"/>
      <c r="G17" s="88"/>
      <c r="H17" s="46">
        <f>IF(پردازش!T13="Reject",0.7,پردازش!T13)</f>
        <v>1</v>
      </c>
      <c r="I17" s="88"/>
    </row>
    <row r="18" spans="1:9" ht="17.25" x14ac:dyDescent="0.4">
      <c r="A18" s="65"/>
      <c r="B18" s="86"/>
      <c r="C18" s="45" t="s">
        <v>78</v>
      </c>
      <c r="D18" s="46">
        <f>پردازش!V2</f>
        <v>0</v>
      </c>
      <c r="E18" s="46">
        <f>پردازش!V3</f>
        <v>0</v>
      </c>
      <c r="F18" s="89"/>
      <c r="G18" s="89"/>
      <c r="H18" s="46" t="e">
        <f>پردازش!V13</f>
        <v>#DIV/0!</v>
      </c>
      <c r="I18" s="89"/>
    </row>
    <row r="19" spans="1:9" ht="15.75" customHeight="1" x14ac:dyDescent="0.4">
      <c r="A19" s="65"/>
      <c r="B19" s="62" t="s">
        <v>108</v>
      </c>
      <c r="C19" s="62"/>
      <c r="D19" s="46" t="b">
        <f>پردازش!F17</f>
        <v>0</v>
      </c>
      <c r="E19" s="46" t="b">
        <f>پردازش!F18</f>
        <v>0</v>
      </c>
      <c r="F19" s="46" t="e">
        <f>IF('ورودی درصد قیر و فضای خالی و...'!I7/'ورودی درصد قیر و فضای خالی و...'!I8&gt;1,1,IF('ورودی تراکم'!I3="می باشد",('ورودی درصد قیر و فضای خالی و...'!I7/'ورودی درصد قیر و فضای خالی و...'!I8)^0.5,'ورودی درصد قیر و فضای خالی و...'!I7/'ورودی درصد قیر و فضای خالی و...'!I8))</f>
        <v>#DIV/0!</v>
      </c>
      <c r="G19" s="46">
        <v>0.25</v>
      </c>
      <c r="H19" s="46" t="e">
        <f>پردازش!F28</f>
        <v>#DIV/0!</v>
      </c>
      <c r="I19" s="47" t="e">
        <f>IF(H19="Reject","Reject",F19*G19*H19)</f>
        <v>#DIV/0!</v>
      </c>
    </row>
    <row r="20" spans="1:9" ht="15.75" customHeight="1" x14ac:dyDescent="0.4">
      <c r="A20" s="65"/>
      <c r="B20" s="62" t="s">
        <v>109</v>
      </c>
      <c r="C20" s="62"/>
      <c r="D20" s="46" t="str">
        <f>پردازش!I17</f>
        <v>-</v>
      </c>
      <c r="E20" s="46" t="b">
        <f>پردازش!I18</f>
        <v>0</v>
      </c>
      <c r="F20" s="46" t="e">
        <f>IF('ورودی درصد قیر و فضای خالی و...'!I7/'ورودی درصد قیر و فضای خالی و...'!I8&gt;1,1,IF('ورودی تراکم'!I3="می باشد",1,'ورودی درصد قیر و فضای خالی و...'!I7/'ورودی درصد قیر و فضای خالی و...'!I8))</f>
        <v>#DIV/0!</v>
      </c>
      <c r="G20" s="46">
        <v>0.05</v>
      </c>
      <c r="H20" s="46" t="e">
        <f>پردازش!I28</f>
        <v>#DIV/0!</v>
      </c>
      <c r="I20" s="47" t="e">
        <f t="shared" ref="I20:I22" si="0">IF(H20="Reject","Reject",F20*G20*H20)</f>
        <v>#DIV/0!</v>
      </c>
    </row>
    <row r="21" spans="1:9" ht="17.25" x14ac:dyDescent="0.4">
      <c r="A21" s="65"/>
      <c r="B21" s="84" t="s">
        <v>85</v>
      </c>
      <c r="C21" s="85"/>
      <c r="D21" s="46" t="str">
        <f>پردازش!O17</f>
        <v>-</v>
      </c>
      <c r="E21" s="46" t="b">
        <f>پردازش!O18</f>
        <v>0</v>
      </c>
      <c r="F21" s="46" t="e">
        <f>IF('ورودی درصد قیر و فضای خالی و...'!I7/'ورودی درصد قیر و فضای خالی و...'!I8&gt;1,1,IF('ورودی تراکم'!I3="می باشد",('ورودی درصد قیر و فضای خالی و...'!I7/'ورودی درصد قیر و فضای خالی و...'!I8)^0.5,'ورودی درصد قیر و فضای خالی و...'!I7/'ورودی درصد قیر و فضای خالی و...'!I8))</f>
        <v>#DIV/0!</v>
      </c>
      <c r="G21" s="46">
        <v>0.05</v>
      </c>
      <c r="H21" s="46" t="e">
        <f>پردازش!O28</f>
        <v>#DIV/0!</v>
      </c>
      <c r="I21" s="47" t="e">
        <f t="shared" si="0"/>
        <v>#DIV/0!</v>
      </c>
    </row>
    <row r="22" spans="1:9" ht="15" customHeight="1" x14ac:dyDescent="0.35">
      <c r="A22" s="65"/>
      <c r="B22" s="63" t="s">
        <v>110</v>
      </c>
      <c r="C22" s="63"/>
      <c r="D22" s="46" t="b">
        <f>پردازش!L17</f>
        <v>0</v>
      </c>
      <c r="E22" s="46">
        <f>پردازش!L18</f>
        <v>3</v>
      </c>
      <c r="F22" s="46" t="e">
        <f>IF('ورودی درصد قیر و فضای خالی و...'!I7/'ورودی درصد قیر و فضای خالی و...'!I8&gt;1,1,IF('ورودی تراکم'!I3="می باشد",1,'ورودی درصد قیر و فضای خالی و...'!I7/'ورودی درصد قیر و فضای خالی و...'!I8))</f>
        <v>#DIV/0!</v>
      </c>
      <c r="G22" s="46" t="e">
        <f>IF(AND(I8&gt;0.98,I19&gt;0.98),0.05,0.15)</f>
        <v>#DIV/0!</v>
      </c>
      <c r="H22" s="46" t="e">
        <f>پردازش!L28</f>
        <v>#DIV/0!</v>
      </c>
      <c r="I22" s="47" t="e">
        <f t="shared" si="0"/>
        <v>#DIV/0!</v>
      </c>
    </row>
    <row r="23" spans="1:9" ht="15.75" customHeight="1" x14ac:dyDescent="0.4">
      <c r="A23" s="65"/>
      <c r="B23" s="84" t="s">
        <v>129</v>
      </c>
      <c r="C23" s="85"/>
      <c r="D23" s="46" t="str">
        <f>پردازش!R17</f>
        <v>-</v>
      </c>
      <c r="E23" s="46">
        <f>پردازش!R18</f>
        <v>75</v>
      </c>
      <c r="F23" s="47" t="e">
        <f>IF('ورودی مقاومت کششی'!I3/'ورودی مقاومت کششی'!I4&gt;1,1,IF('ورودی تراکم'!I3="می باشد",('ورودی مقاومت کششی'!I3/'ورودی مقاومت کششی'!I4)^0.5,'ورودی مقاومت کششی'!I3/'ورودی مقاومت کششی'!I4))</f>
        <v>#DIV/0!</v>
      </c>
      <c r="G23" s="46">
        <v>0.15</v>
      </c>
      <c r="H23" s="46" t="e">
        <f>پردازش!R28</f>
        <v>#DIV/0!</v>
      </c>
      <c r="I23" s="47" t="e">
        <f>IF(H23="Reject","Reject",F23*G23*H23)</f>
        <v>#DIV/0!</v>
      </c>
    </row>
    <row r="24" spans="1:9" ht="17.25" x14ac:dyDescent="0.4">
      <c r="A24" s="65"/>
      <c r="B24" s="62" t="s">
        <v>33</v>
      </c>
      <c r="C24" s="62"/>
      <c r="D24" s="46" t="str">
        <f>پردازش!C17</f>
        <v>-</v>
      </c>
      <c r="E24" s="46">
        <f>پردازش!C18</f>
        <v>98</v>
      </c>
      <c r="F24" s="47" t="e">
        <f>IF('ورودی تراکم'!I4/'ورودی تراکم'!I5&gt;1,1,IF('ورودی تراکم'!I3="می باشد",('ورودی تراکم'!I4/'ورودی تراکم'!I5)^0.5,'ورودی تراکم'!I4/'ورودی تراکم'!I5))</f>
        <v>#DIV/0!</v>
      </c>
      <c r="G24" s="46" t="e">
        <f>IF(AND(I8&gt;0.98,I19&gt;0.98),0.3,0.2)</f>
        <v>#DIV/0!</v>
      </c>
      <c r="H24" s="46" t="e">
        <f>پردازش!C28</f>
        <v>#DIV/0!</v>
      </c>
      <c r="I24" s="47" t="e">
        <f>IF(H24="Reject","Reject",F24*G24*H24)</f>
        <v>#DIV/0!</v>
      </c>
    </row>
    <row r="25" spans="1:9" x14ac:dyDescent="0.25">
      <c r="A25" s="77"/>
      <c r="B25" s="77"/>
      <c r="C25" s="77"/>
      <c r="D25" s="77"/>
      <c r="E25" s="77"/>
      <c r="F25" s="77"/>
      <c r="G25" s="78"/>
      <c r="H25" s="80" t="s">
        <v>134</v>
      </c>
      <c r="I25" s="82" t="e">
        <f>IF((OR(I8="Reject", I19="Reject",I20="Reject",I21="Reject", I22="Reject", I23="Reject", I24="Reject")),"Reject",I8+I19+I20+I21+I22+ I23+I24)</f>
        <v>#DIV/0!</v>
      </c>
    </row>
    <row r="26" spans="1:9" x14ac:dyDescent="0.25">
      <c r="A26" s="60"/>
      <c r="B26" s="60"/>
      <c r="C26" s="60"/>
      <c r="D26" s="60"/>
      <c r="E26" s="60"/>
      <c r="F26" s="60"/>
      <c r="G26" s="79"/>
      <c r="H26" s="81"/>
      <c r="I26" s="83"/>
    </row>
    <row r="27" spans="1:9" x14ac:dyDescent="0.25">
      <c r="A27" s="60"/>
      <c r="B27" s="60"/>
      <c r="C27" s="60"/>
      <c r="D27" s="60"/>
      <c r="E27" s="60"/>
      <c r="F27" s="60"/>
      <c r="G27" s="60"/>
      <c r="H27" s="60"/>
      <c r="I27" s="60"/>
    </row>
    <row r="28" spans="1:9" x14ac:dyDescent="0.25">
      <c r="A28" s="75" t="s">
        <v>139</v>
      </c>
      <c r="B28" s="76"/>
      <c r="C28" s="76"/>
      <c r="D28" s="76"/>
      <c r="E28" s="76"/>
      <c r="F28" s="76"/>
      <c r="G28" s="76"/>
      <c r="H28" s="76"/>
      <c r="I28" s="76"/>
    </row>
    <row r="29" spans="1:9" x14ac:dyDescent="0.25">
      <c r="A29" s="60"/>
      <c r="B29" s="60"/>
      <c r="C29" s="60"/>
      <c r="D29" s="60"/>
      <c r="E29" s="60"/>
      <c r="F29" s="60"/>
      <c r="G29" s="60"/>
      <c r="H29" s="60"/>
      <c r="I29" s="60"/>
    </row>
  </sheetData>
  <mergeCells count="31">
    <mergeCell ref="H5:I5"/>
    <mergeCell ref="A29:I29"/>
    <mergeCell ref="A28:I28"/>
    <mergeCell ref="A27:I27"/>
    <mergeCell ref="A25:G26"/>
    <mergeCell ref="A8:A24"/>
    <mergeCell ref="H25:H26"/>
    <mergeCell ref="I25:I26"/>
    <mergeCell ref="B23:C23"/>
    <mergeCell ref="B24:C24"/>
    <mergeCell ref="B8:B18"/>
    <mergeCell ref="F8:F18"/>
    <mergeCell ref="G8:G18"/>
    <mergeCell ref="B21:C21"/>
    <mergeCell ref="I8:I18"/>
    <mergeCell ref="A1:I1"/>
    <mergeCell ref="A2:I2"/>
    <mergeCell ref="B19:C19"/>
    <mergeCell ref="B22:C22"/>
    <mergeCell ref="B20:C20"/>
    <mergeCell ref="I6:I7"/>
    <mergeCell ref="A6:A7"/>
    <mergeCell ref="D6:E6"/>
    <mergeCell ref="F6:F7"/>
    <mergeCell ref="G6:G7"/>
    <mergeCell ref="H6:H7"/>
    <mergeCell ref="B6:C7"/>
    <mergeCell ref="B3:I3"/>
    <mergeCell ref="B4:F4"/>
    <mergeCell ref="H4:I4"/>
    <mergeCell ref="B5:F5"/>
  </mergeCells>
  <hyperlinks>
    <hyperlink ref="A28" r:id="rId1" xr:uid="{00000000-0004-0000-1100-000000000000}"/>
  </hyperlinks>
  <pageMargins left="0.7" right="0.7" top="0.75" bottom="0.75" header="0.3" footer="0.3"/>
  <pageSetup scale="74" orientation="portrait" horizontalDpi="200" verticalDpi="200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7"/>
  <dimension ref="A1:BJ208"/>
  <sheetViews>
    <sheetView rightToLeft="1" view="pageBreakPreview" zoomScale="70" zoomScaleNormal="100" zoomScaleSheetLayoutView="70" workbookViewId="0">
      <selection activeCell="I15" sqref="I15"/>
    </sheetView>
  </sheetViews>
  <sheetFormatPr defaultRowHeight="15" x14ac:dyDescent="0.25"/>
  <cols>
    <col min="1" max="1" width="6.5703125" style="3" customWidth="1"/>
    <col min="2" max="2" width="10" style="3" customWidth="1"/>
    <col min="3" max="5" width="9.140625" style="3"/>
    <col min="6" max="6" width="9.7109375" style="3" customWidth="1"/>
    <col min="7" max="8" width="9.140625" style="3"/>
    <col min="9" max="9" width="16.140625" style="3" bestFit="1" customWidth="1"/>
    <col min="10" max="10" width="9.140625" style="3"/>
    <col min="11" max="11" width="8.42578125" style="3" customWidth="1"/>
    <col min="12" max="13" width="9.140625" style="3"/>
    <col min="14" max="14" width="3.28515625" style="3" customWidth="1"/>
    <col min="36" max="36" width="9.140625" style="3"/>
    <col min="51" max="51" width="9.140625" style="3"/>
    <col min="63" max="16384" width="9.140625" style="3"/>
  </cols>
  <sheetData>
    <row r="1" spans="1:14" ht="50.2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4" ht="18" customHeight="1" x14ac:dyDescent="0.25">
      <c r="A2" s="90" t="s">
        <v>140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4" ht="18" customHeight="1" x14ac:dyDescent="0.25">
      <c r="A3" s="104" t="s">
        <v>135</v>
      </c>
      <c r="B3" s="104"/>
      <c r="C3" s="104"/>
      <c r="D3" s="104"/>
      <c r="E3" s="104"/>
      <c r="F3" s="104"/>
      <c r="G3" s="104"/>
      <c r="H3" s="104"/>
      <c r="I3" s="105"/>
      <c r="J3" s="106"/>
      <c r="K3" s="106"/>
      <c r="L3" s="106"/>
      <c r="M3" s="106"/>
    </row>
    <row r="4" spans="1:14" ht="18" customHeight="1" x14ac:dyDescent="0.25">
      <c r="A4" s="101" t="s">
        <v>53</v>
      </c>
      <c r="B4" s="101"/>
      <c r="C4" s="101"/>
      <c r="D4" s="101"/>
      <c r="E4" s="101"/>
      <c r="F4" s="101"/>
      <c r="G4" s="101"/>
      <c r="H4" s="101"/>
      <c r="I4" s="102"/>
      <c r="J4" s="103"/>
      <c r="K4" s="103"/>
      <c r="L4" s="103"/>
      <c r="M4" s="103"/>
    </row>
    <row r="5" spans="1:14" ht="18" customHeight="1" x14ac:dyDescent="0.25">
      <c r="A5" s="101" t="s">
        <v>54</v>
      </c>
      <c r="B5" s="101"/>
      <c r="C5" s="101"/>
      <c r="D5" s="101"/>
      <c r="E5" s="101"/>
      <c r="F5" s="101"/>
      <c r="G5" s="101"/>
      <c r="H5" s="101"/>
      <c r="I5" s="102"/>
      <c r="J5" s="103"/>
      <c r="K5" s="103"/>
      <c r="L5" s="103"/>
      <c r="M5" s="103"/>
    </row>
    <row r="6" spans="1:14" ht="18" customHeight="1" x14ac:dyDescent="0.25">
      <c r="A6" s="101" t="s">
        <v>130</v>
      </c>
      <c r="B6" s="101"/>
      <c r="C6" s="101"/>
      <c r="D6" s="101"/>
      <c r="E6" s="101"/>
      <c r="F6" s="101"/>
      <c r="G6" s="101"/>
      <c r="H6" s="101"/>
      <c r="I6" s="102"/>
      <c r="J6" s="103"/>
      <c r="K6" s="103"/>
      <c r="L6" s="103"/>
      <c r="M6" s="103"/>
    </row>
    <row r="7" spans="1:14" ht="19.5" customHeight="1" x14ac:dyDescent="0.25">
      <c r="A7" s="92" t="s">
        <v>55</v>
      </c>
      <c r="B7" s="95" t="s">
        <v>106</v>
      </c>
      <c r="C7" s="96"/>
      <c r="D7" s="96"/>
      <c r="E7" s="97"/>
      <c r="F7" s="95" t="s">
        <v>56</v>
      </c>
      <c r="G7" s="96"/>
      <c r="H7" s="96"/>
      <c r="I7" s="96"/>
      <c r="J7" s="96"/>
      <c r="K7" s="96"/>
      <c r="L7" s="96"/>
      <c r="M7" s="97"/>
      <c r="N7" s="4"/>
    </row>
    <row r="8" spans="1:14" ht="15" customHeight="1" x14ac:dyDescent="0.25">
      <c r="A8" s="93"/>
      <c r="B8" s="98" t="s">
        <v>57</v>
      </c>
      <c r="C8" s="98" t="s">
        <v>58</v>
      </c>
      <c r="D8" s="98" t="s">
        <v>59</v>
      </c>
      <c r="E8" s="98" t="s">
        <v>60</v>
      </c>
      <c r="F8" s="98" t="s">
        <v>61</v>
      </c>
      <c r="G8" s="98" t="s">
        <v>62</v>
      </c>
      <c r="H8" s="98" t="s">
        <v>63</v>
      </c>
      <c r="I8" s="98" t="s">
        <v>64</v>
      </c>
      <c r="J8" s="98" t="s">
        <v>65</v>
      </c>
      <c r="K8" s="98" t="s">
        <v>51</v>
      </c>
      <c r="L8" s="98" t="s">
        <v>52</v>
      </c>
      <c r="M8" s="98" t="s">
        <v>67</v>
      </c>
      <c r="N8" s="4"/>
    </row>
    <row r="9" spans="1:14" ht="15" customHeight="1" x14ac:dyDescent="0.25">
      <c r="A9" s="93"/>
      <c r="B9" s="99"/>
      <c r="C9" s="99"/>
      <c r="D9" s="99"/>
      <c r="E9" s="99"/>
      <c r="F9" s="99"/>
      <c r="G9" s="99"/>
      <c r="H9" s="99"/>
      <c r="I9" s="99"/>
      <c r="J9" s="99"/>
      <c r="K9" s="99" t="s">
        <v>66</v>
      </c>
      <c r="L9" s="99"/>
      <c r="M9" s="99"/>
      <c r="N9" s="4"/>
    </row>
    <row r="10" spans="1:14" ht="15" customHeight="1" x14ac:dyDescent="0.25">
      <c r="A10" s="93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4"/>
    </row>
    <row r="11" spans="1:14" ht="15" customHeight="1" x14ac:dyDescent="0.25">
      <c r="A11" s="93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4"/>
    </row>
    <row r="12" spans="1:14" ht="16.5" customHeight="1" x14ac:dyDescent="0.25">
      <c r="A12" s="94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4"/>
    </row>
    <row r="13" spans="1:14" ht="18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  <c r="K13" s="48"/>
      <c r="L13" s="48"/>
      <c r="M13" s="6"/>
      <c r="N13" s="4"/>
    </row>
    <row r="14" spans="1:14" ht="18" customHeight="1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48"/>
      <c r="L14" s="6"/>
      <c r="M14" s="6"/>
      <c r="N14" s="4"/>
    </row>
    <row r="15" spans="1:14" ht="15.75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48"/>
      <c r="L15" s="6"/>
      <c r="M15" s="6"/>
      <c r="N15" s="4"/>
    </row>
    <row r="16" spans="1:14" ht="18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48"/>
      <c r="L16" s="6"/>
      <c r="M16" s="6"/>
      <c r="N16" s="4"/>
    </row>
    <row r="17" spans="1:14" ht="18" customHeight="1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48"/>
      <c r="L17" s="6"/>
      <c r="M17" s="6"/>
      <c r="N17" s="4"/>
    </row>
    <row r="18" spans="1:14" ht="18" customHeigh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48"/>
      <c r="L18" s="6"/>
      <c r="M18" s="6"/>
      <c r="N18" s="4"/>
    </row>
    <row r="19" spans="1:14" ht="18" customHeight="1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48"/>
      <c r="L19" s="6"/>
      <c r="M19" s="6"/>
      <c r="N19" s="4"/>
    </row>
    <row r="20" spans="1:14" ht="18" customHeight="1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  <c r="K20" s="48"/>
      <c r="L20" s="6"/>
      <c r="M20" s="6"/>
      <c r="N20" s="4"/>
    </row>
    <row r="21" spans="1:14" ht="18" customHeight="1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  <c r="K21" s="48"/>
      <c r="L21" s="6"/>
      <c r="M21" s="6"/>
      <c r="N21" s="4"/>
    </row>
    <row r="22" spans="1:14" ht="18" x14ac:dyDescent="0.25">
      <c r="A22" s="5"/>
      <c r="B22" s="6"/>
      <c r="C22" s="6"/>
      <c r="D22" s="6"/>
      <c r="E22" s="6"/>
      <c r="F22" s="6"/>
      <c r="G22" s="6"/>
      <c r="H22" s="6"/>
      <c r="I22" s="6"/>
      <c r="J22" s="6"/>
      <c r="K22" s="48"/>
      <c r="L22" s="6"/>
      <c r="M22" s="6"/>
      <c r="N22" s="4"/>
    </row>
    <row r="23" spans="1:14" ht="18" x14ac:dyDescent="0.25">
      <c r="A23" s="5"/>
      <c r="B23" s="6"/>
      <c r="C23" s="6"/>
      <c r="D23" s="6"/>
      <c r="E23" s="6"/>
      <c r="F23" s="6"/>
      <c r="G23" s="6"/>
      <c r="H23" s="6"/>
      <c r="I23" s="6"/>
      <c r="J23" s="6"/>
      <c r="K23" s="48"/>
      <c r="L23" s="6"/>
      <c r="M23" s="6"/>
      <c r="N23" s="4"/>
    </row>
    <row r="24" spans="1:14" ht="18" x14ac:dyDescent="0.25">
      <c r="A24" s="5"/>
      <c r="B24" s="6"/>
      <c r="C24" s="6"/>
      <c r="D24" s="6"/>
      <c r="E24" s="6"/>
      <c r="F24" s="6"/>
      <c r="G24" s="6"/>
      <c r="H24" s="6"/>
      <c r="I24" s="6"/>
      <c r="J24" s="6"/>
      <c r="K24" s="48"/>
      <c r="L24" s="6"/>
      <c r="M24" s="6"/>
      <c r="N24" s="4"/>
    </row>
    <row r="25" spans="1:14" ht="18.75" customHeight="1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48"/>
      <c r="L25" s="6"/>
      <c r="M25" s="6"/>
      <c r="N25" s="4"/>
    </row>
    <row r="26" spans="1:14" ht="18.75" customHeigh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48"/>
      <c r="L26" s="6"/>
      <c r="M26" s="6"/>
      <c r="N26" s="4"/>
    </row>
    <row r="27" spans="1:14" ht="18.75" customHeight="1" x14ac:dyDescent="0.25">
      <c r="A27" s="5"/>
      <c r="B27" s="6"/>
      <c r="C27" s="6"/>
      <c r="D27" s="6"/>
      <c r="E27" s="6"/>
      <c r="F27" s="6"/>
      <c r="G27" s="6"/>
      <c r="H27" s="6"/>
      <c r="I27" s="6"/>
      <c r="J27" s="6"/>
      <c r="K27" s="48"/>
      <c r="L27" s="6"/>
      <c r="M27" s="6"/>
      <c r="N27" s="4"/>
    </row>
    <row r="28" spans="1:14" ht="18.75" customHeight="1" x14ac:dyDescent="0.25">
      <c r="A28" s="5"/>
      <c r="B28" s="6"/>
      <c r="C28" s="6"/>
      <c r="D28" s="6"/>
      <c r="E28" s="6"/>
      <c r="F28" s="6"/>
      <c r="G28" s="6"/>
      <c r="H28" s="6"/>
      <c r="I28" s="6"/>
      <c r="J28" s="6"/>
      <c r="K28" s="48"/>
      <c r="L28" s="6"/>
      <c r="M28" s="6"/>
      <c r="N28" s="4"/>
    </row>
    <row r="29" spans="1:14" ht="18" customHeight="1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48"/>
      <c r="L29" s="6"/>
      <c r="M29" s="6"/>
      <c r="N29" s="4"/>
    </row>
    <row r="30" spans="1:14" ht="18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48"/>
      <c r="L30" s="6"/>
      <c r="M30" s="6"/>
      <c r="N30" s="4"/>
    </row>
    <row r="31" spans="1:14" ht="18" x14ac:dyDescent="0.25">
      <c r="A31" s="5"/>
      <c r="B31" s="6"/>
      <c r="C31" s="6"/>
      <c r="D31" s="6"/>
      <c r="E31" s="6"/>
      <c r="F31" s="6"/>
      <c r="G31" s="6"/>
      <c r="H31" s="6"/>
      <c r="I31" s="6"/>
      <c r="J31" s="6"/>
      <c r="K31" s="48"/>
      <c r="L31" s="6"/>
      <c r="M31" s="6"/>
      <c r="N31" s="4"/>
    </row>
    <row r="32" spans="1:14" ht="18" x14ac:dyDescent="0.25">
      <c r="A32" s="5"/>
      <c r="B32" s="6"/>
      <c r="C32" s="6"/>
      <c r="D32" s="6"/>
      <c r="E32" s="6"/>
      <c r="F32" s="6"/>
      <c r="G32" s="6"/>
      <c r="H32" s="6"/>
      <c r="I32" s="6"/>
      <c r="J32" s="6"/>
      <c r="K32" s="48"/>
      <c r="L32" s="6"/>
      <c r="M32" s="6"/>
      <c r="N32" s="4"/>
    </row>
    <row r="33" spans="1:14" ht="18" x14ac:dyDescent="0.25">
      <c r="A33" s="5"/>
      <c r="B33" s="6"/>
      <c r="C33" s="6"/>
      <c r="D33" s="6"/>
      <c r="E33" s="6"/>
      <c r="F33" s="6"/>
      <c r="G33" s="6"/>
      <c r="H33" s="6"/>
      <c r="I33" s="6"/>
      <c r="J33" s="6"/>
      <c r="K33" s="48"/>
      <c r="L33" s="6"/>
      <c r="M33" s="6"/>
      <c r="N33" s="4"/>
    </row>
    <row r="34" spans="1:14" ht="18" x14ac:dyDescent="0.25">
      <c r="A34" s="5"/>
      <c r="B34" s="6"/>
      <c r="C34" s="6"/>
      <c r="D34" s="6"/>
      <c r="E34" s="6"/>
      <c r="F34" s="6"/>
      <c r="G34" s="6"/>
      <c r="H34" s="6"/>
      <c r="I34" s="6"/>
      <c r="J34" s="6"/>
      <c r="K34" s="48"/>
      <c r="L34" s="6"/>
      <c r="M34" s="6"/>
      <c r="N34" s="4"/>
    </row>
    <row r="35" spans="1:14" ht="18" x14ac:dyDescent="0.25">
      <c r="A35" s="5"/>
      <c r="B35" s="6"/>
      <c r="C35" s="6"/>
      <c r="D35" s="6"/>
      <c r="E35" s="6"/>
      <c r="F35" s="6"/>
      <c r="G35" s="6"/>
      <c r="H35" s="6"/>
      <c r="I35" s="6"/>
      <c r="J35" s="6"/>
      <c r="K35" s="48"/>
      <c r="L35" s="6"/>
      <c r="M35" s="6"/>
      <c r="N35" s="4"/>
    </row>
    <row r="36" spans="1:14" ht="18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48"/>
      <c r="L36" s="6"/>
      <c r="M36" s="6"/>
      <c r="N36" s="4"/>
    </row>
    <row r="37" spans="1:14" ht="18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  <c r="K37" s="48"/>
      <c r="L37" s="6"/>
      <c r="M37" s="6"/>
      <c r="N37" s="4"/>
    </row>
    <row r="38" spans="1:14" ht="18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  <c r="K38" s="48"/>
      <c r="L38" s="6"/>
      <c r="M38" s="6"/>
      <c r="N38" s="4"/>
    </row>
    <row r="39" spans="1:14" ht="18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  <c r="K39" s="48"/>
      <c r="L39" s="6"/>
      <c r="M39" s="6"/>
      <c r="N39" s="4"/>
    </row>
    <row r="40" spans="1:14" ht="18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48"/>
      <c r="L40" s="6"/>
      <c r="M40" s="6"/>
      <c r="N40" s="4"/>
    </row>
    <row r="41" spans="1:14" ht="18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  <c r="K41" s="48"/>
      <c r="L41" s="6"/>
      <c r="M41" s="6"/>
      <c r="N41" s="4"/>
    </row>
    <row r="42" spans="1:14" ht="18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  <c r="K42" s="48"/>
      <c r="L42" s="6"/>
      <c r="M42" s="6"/>
      <c r="N42" s="4"/>
    </row>
    <row r="43" spans="1:14" ht="18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  <c r="K43" s="48"/>
      <c r="L43" s="6"/>
      <c r="M43" s="6"/>
      <c r="N43" s="4"/>
    </row>
    <row r="44" spans="1:14" ht="18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  <c r="K44" s="48"/>
      <c r="L44" s="6"/>
      <c r="M44" s="6"/>
      <c r="N44" s="4"/>
    </row>
    <row r="45" spans="1:14" ht="18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  <c r="K45" s="48"/>
      <c r="L45" s="6"/>
      <c r="M45" s="6"/>
      <c r="N45" s="4"/>
    </row>
    <row r="46" spans="1:14" ht="18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  <c r="K46" s="48"/>
      <c r="L46" s="6"/>
      <c r="M46" s="6"/>
      <c r="N46" s="4"/>
    </row>
    <row r="47" spans="1:14" ht="18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  <c r="K47" s="48"/>
      <c r="L47" s="6"/>
      <c r="M47" s="6"/>
      <c r="N47" s="4"/>
    </row>
    <row r="48" spans="1:14" ht="18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48"/>
      <c r="L48" s="6"/>
      <c r="M48" s="6"/>
      <c r="N48" s="4"/>
    </row>
    <row r="49" spans="1:14" ht="18" x14ac:dyDescent="0.25">
      <c r="A49" s="5"/>
      <c r="B49" s="6"/>
      <c r="C49" s="6"/>
      <c r="D49" s="6"/>
      <c r="E49" s="6"/>
      <c r="F49" s="6"/>
      <c r="G49" s="6"/>
      <c r="H49" s="6"/>
      <c r="I49" s="6"/>
      <c r="J49" s="6"/>
      <c r="K49" s="48"/>
      <c r="L49" s="6"/>
      <c r="M49" s="6"/>
      <c r="N49" s="4"/>
    </row>
    <row r="50" spans="1:14" ht="18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  <c r="K50" s="48"/>
      <c r="L50" s="6"/>
      <c r="M50" s="6"/>
      <c r="N50" s="4"/>
    </row>
    <row r="51" spans="1:14" ht="18" x14ac:dyDescent="0.25">
      <c r="A51" s="5"/>
      <c r="B51" s="6"/>
      <c r="C51" s="6"/>
      <c r="D51" s="6"/>
      <c r="E51" s="6"/>
      <c r="F51" s="6"/>
      <c r="G51" s="6"/>
      <c r="H51" s="6"/>
      <c r="I51" s="6"/>
      <c r="J51" s="6"/>
      <c r="K51" s="48"/>
      <c r="L51" s="6"/>
      <c r="M51" s="6"/>
      <c r="N51" s="4"/>
    </row>
    <row r="52" spans="1:14" ht="18" x14ac:dyDescent="0.25">
      <c r="A52" s="5"/>
      <c r="B52" s="6"/>
      <c r="C52" s="6"/>
      <c r="D52" s="6"/>
      <c r="E52" s="6"/>
      <c r="F52" s="6"/>
      <c r="G52" s="6"/>
      <c r="H52" s="6"/>
      <c r="I52" s="6"/>
      <c r="J52" s="6"/>
      <c r="K52" s="48"/>
      <c r="L52" s="6"/>
      <c r="M52" s="6"/>
      <c r="N52" s="4"/>
    </row>
    <row r="53" spans="1:14" ht="18" x14ac:dyDescent="0.25">
      <c r="A53" s="5"/>
      <c r="B53" s="6"/>
      <c r="C53" s="6"/>
      <c r="D53" s="6"/>
      <c r="E53" s="6"/>
      <c r="F53" s="6"/>
      <c r="G53" s="6"/>
      <c r="H53" s="6"/>
      <c r="I53" s="6"/>
      <c r="J53" s="6"/>
      <c r="K53" s="48"/>
      <c r="L53" s="6"/>
      <c r="M53" s="6"/>
      <c r="N53" s="4"/>
    </row>
    <row r="54" spans="1:14" ht="18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48"/>
      <c r="L54" s="6"/>
      <c r="M54" s="6"/>
      <c r="N54" s="4"/>
    </row>
    <row r="55" spans="1:14" ht="18" x14ac:dyDescent="0.25">
      <c r="A55" s="5"/>
      <c r="B55" s="6"/>
      <c r="C55" s="6"/>
      <c r="D55" s="6"/>
      <c r="E55" s="6"/>
      <c r="F55" s="6"/>
      <c r="G55" s="6"/>
      <c r="H55" s="6"/>
      <c r="I55" s="6"/>
      <c r="J55" s="6"/>
      <c r="K55" s="48"/>
      <c r="L55" s="6"/>
      <c r="M55" s="6"/>
      <c r="N55" s="4"/>
    </row>
    <row r="56" spans="1:14" ht="18" x14ac:dyDescent="0.25">
      <c r="A56" s="5"/>
      <c r="B56" s="6"/>
      <c r="C56" s="6"/>
      <c r="D56" s="6"/>
      <c r="E56" s="6"/>
      <c r="F56" s="6"/>
      <c r="G56" s="6"/>
      <c r="H56" s="6"/>
      <c r="I56" s="6"/>
      <c r="J56" s="6"/>
      <c r="K56" s="48"/>
      <c r="L56" s="6"/>
      <c r="M56" s="6"/>
      <c r="N56" s="4"/>
    </row>
    <row r="57" spans="1:14" ht="18" x14ac:dyDescent="0.25">
      <c r="A57" s="5"/>
      <c r="B57" s="6"/>
      <c r="C57" s="6"/>
      <c r="D57" s="6"/>
      <c r="E57" s="6"/>
      <c r="F57" s="6"/>
      <c r="G57" s="6"/>
      <c r="H57" s="6"/>
      <c r="I57" s="6"/>
      <c r="J57" s="6"/>
      <c r="K57" s="48"/>
      <c r="L57" s="6"/>
      <c r="M57" s="6"/>
      <c r="N57" s="4"/>
    </row>
    <row r="58" spans="1:14" ht="18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  <c r="K58" s="48"/>
      <c r="L58" s="6"/>
      <c r="M58" s="6"/>
      <c r="N58" s="4"/>
    </row>
    <row r="59" spans="1:14" ht="18" x14ac:dyDescent="0.25">
      <c r="A59" s="5"/>
      <c r="B59" s="6"/>
      <c r="C59" s="6"/>
      <c r="D59" s="6"/>
      <c r="E59" s="6"/>
      <c r="F59" s="6"/>
      <c r="G59" s="6"/>
      <c r="H59" s="6"/>
      <c r="I59" s="6"/>
      <c r="J59" s="6"/>
      <c r="K59" s="48"/>
      <c r="L59" s="6"/>
      <c r="M59" s="6"/>
      <c r="N59" s="4"/>
    </row>
    <row r="60" spans="1:14" ht="18" x14ac:dyDescent="0.25">
      <c r="A60" s="5"/>
      <c r="B60" s="6"/>
      <c r="C60" s="6"/>
      <c r="D60" s="6"/>
      <c r="E60" s="6"/>
      <c r="F60" s="6"/>
      <c r="G60" s="6"/>
      <c r="H60" s="6"/>
      <c r="I60" s="6"/>
      <c r="J60" s="6"/>
      <c r="K60" s="48"/>
      <c r="L60" s="6"/>
      <c r="M60" s="6"/>
      <c r="N60" s="4"/>
    </row>
    <row r="61" spans="1:14" ht="18" x14ac:dyDescent="0.25">
      <c r="A61" s="5"/>
      <c r="B61" s="6"/>
      <c r="C61" s="6"/>
      <c r="D61" s="6"/>
      <c r="E61" s="6"/>
      <c r="F61" s="6"/>
      <c r="G61" s="6"/>
      <c r="H61" s="6"/>
      <c r="I61" s="6"/>
      <c r="J61" s="6"/>
      <c r="K61" s="48"/>
      <c r="L61" s="6"/>
      <c r="M61" s="6"/>
      <c r="N61" s="4"/>
    </row>
    <row r="62" spans="1:14" ht="18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  <c r="K62" s="48"/>
      <c r="L62" s="6"/>
      <c r="M62" s="6"/>
      <c r="N62" s="4"/>
    </row>
    <row r="63" spans="1:14" ht="18" x14ac:dyDescent="0.25">
      <c r="A63" s="5"/>
      <c r="B63" s="6"/>
      <c r="C63" s="6"/>
      <c r="D63" s="6"/>
      <c r="E63" s="6"/>
      <c r="F63" s="6"/>
      <c r="G63" s="6"/>
      <c r="H63" s="6"/>
      <c r="I63" s="6"/>
      <c r="J63" s="6"/>
      <c r="K63" s="48"/>
      <c r="L63" s="6"/>
      <c r="M63" s="6"/>
      <c r="N63" s="4"/>
    </row>
    <row r="64" spans="1:14" ht="18" x14ac:dyDescent="0.25">
      <c r="A64" s="5"/>
      <c r="B64" s="6"/>
      <c r="C64" s="6"/>
      <c r="D64" s="6"/>
      <c r="E64" s="6"/>
      <c r="F64" s="6"/>
      <c r="G64" s="6"/>
      <c r="H64" s="6"/>
      <c r="I64" s="6"/>
      <c r="J64" s="6"/>
      <c r="K64" s="48"/>
      <c r="L64" s="6"/>
      <c r="M64" s="6"/>
      <c r="N64" s="4"/>
    </row>
    <row r="65" spans="1:14" ht="18" x14ac:dyDescent="0.25">
      <c r="A65" s="5"/>
      <c r="B65" s="6"/>
      <c r="C65" s="6"/>
      <c r="D65" s="6"/>
      <c r="E65" s="6"/>
      <c r="F65" s="6"/>
      <c r="G65" s="6"/>
      <c r="H65" s="6"/>
      <c r="I65" s="6"/>
      <c r="J65" s="6"/>
      <c r="K65" s="48"/>
      <c r="L65" s="6"/>
      <c r="M65" s="6"/>
      <c r="N65" s="4"/>
    </row>
    <row r="66" spans="1:14" ht="18" x14ac:dyDescent="0.25">
      <c r="A66" s="5"/>
      <c r="B66" s="6"/>
      <c r="C66" s="6"/>
      <c r="D66" s="6"/>
      <c r="E66" s="6"/>
      <c r="F66" s="6"/>
      <c r="G66" s="6"/>
      <c r="H66" s="6"/>
      <c r="I66" s="6"/>
      <c r="J66" s="6"/>
      <c r="K66" s="48"/>
      <c r="L66" s="6"/>
      <c r="M66" s="6"/>
      <c r="N66" s="4"/>
    </row>
    <row r="67" spans="1:14" ht="18" x14ac:dyDescent="0.25">
      <c r="A67" s="5"/>
      <c r="B67" s="6"/>
      <c r="C67" s="6"/>
      <c r="D67" s="6"/>
      <c r="E67" s="6"/>
      <c r="F67" s="6"/>
      <c r="G67" s="6"/>
      <c r="H67" s="6"/>
      <c r="I67" s="6"/>
      <c r="J67" s="6"/>
      <c r="K67" s="48"/>
      <c r="L67" s="6"/>
      <c r="M67" s="6"/>
      <c r="N67" s="4"/>
    </row>
    <row r="68" spans="1:14" ht="18" x14ac:dyDescent="0.25">
      <c r="A68" s="5"/>
      <c r="B68" s="6"/>
      <c r="C68" s="6"/>
      <c r="D68" s="6"/>
      <c r="E68" s="6"/>
      <c r="F68" s="6"/>
      <c r="G68" s="6"/>
      <c r="H68" s="6"/>
      <c r="I68" s="6"/>
      <c r="J68" s="6"/>
      <c r="K68" s="48"/>
      <c r="L68" s="6"/>
      <c r="M68" s="6"/>
      <c r="N68" s="4"/>
    </row>
    <row r="69" spans="1:14" ht="18" x14ac:dyDescent="0.25">
      <c r="A69" s="5"/>
      <c r="B69" s="6"/>
      <c r="C69" s="6"/>
      <c r="D69" s="6"/>
      <c r="E69" s="6"/>
      <c r="F69" s="6"/>
      <c r="G69" s="6"/>
      <c r="H69" s="6"/>
      <c r="I69" s="6"/>
      <c r="J69" s="6"/>
      <c r="K69" s="48"/>
      <c r="L69" s="6"/>
      <c r="M69" s="6"/>
      <c r="N69" s="4"/>
    </row>
    <row r="70" spans="1:14" ht="18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  <c r="K70" s="48"/>
      <c r="L70" s="6"/>
      <c r="M70" s="6"/>
      <c r="N70" s="4"/>
    </row>
    <row r="71" spans="1:14" ht="18" x14ac:dyDescent="0.25">
      <c r="A71" s="5"/>
      <c r="B71" s="6"/>
      <c r="C71" s="6"/>
      <c r="D71" s="6"/>
      <c r="E71" s="6"/>
      <c r="F71" s="6"/>
      <c r="G71" s="6"/>
      <c r="H71" s="6"/>
      <c r="I71" s="6"/>
      <c r="J71" s="6"/>
      <c r="K71" s="48"/>
      <c r="L71" s="6"/>
      <c r="M71" s="6"/>
      <c r="N71" s="4"/>
    </row>
    <row r="72" spans="1:14" ht="18" x14ac:dyDescent="0.25">
      <c r="A72" s="5"/>
      <c r="B72" s="6"/>
      <c r="C72" s="6"/>
      <c r="D72" s="6"/>
      <c r="E72" s="6"/>
      <c r="F72" s="6"/>
      <c r="G72" s="6"/>
      <c r="H72" s="6"/>
      <c r="I72" s="6"/>
      <c r="J72" s="6"/>
      <c r="K72" s="48"/>
      <c r="L72" s="6"/>
      <c r="M72" s="6"/>
      <c r="N72" s="4"/>
    </row>
    <row r="73" spans="1:14" ht="18" x14ac:dyDescent="0.25">
      <c r="A73" s="5"/>
      <c r="B73" s="6"/>
      <c r="C73" s="6"/>
      <c r="D73" s="6"/>
      <c r="E73" s="6"/>
      <c r="F73" s="6"/>
      <c r="G73" s="6"/>
      <c r="H73" s="6"/>
      <c r="I73" s="6"/>
      <c r="J73" s="6"/>
      <c r="K73" s="48"/>
      <c r="L73" s="6"/>
      <c r="M73" s="6"/>
      <c r="N73" s="4"/>
    </row>
    <row r="74" spans="1:14" ht="18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  <c r="K74" s="48"/>
      <c r="L74" s="6"/>
      <c r="M74" s="6"/>
      <c r="N74" s="4"/>
    </row>
    <row r="75" spans="1:14" ht="18" x14ac:dyDescent="0.25">
      <c r="A75" s="5"/>
      <c r="B75" s="6"/>
      <c r="C75" s="6"/>
      <c r="D75" s="6"/>
      <c r="E75" s="6"/>
      <c r="F75" s="6"/>
      <c r="G75" s="6"/>
      <c r="H75" s="6"/>
      <c r="I75" s="6"/>
      <c r="J75" s="6"/>
      <c r="K75" s="48"/>
      <c r="L75" s="6"/>
      <c r="M75" s="6"/>
      <c r="N75" s="4"/>
    </row>
    <row r="76" spans="1:14" ht="18" x14ac:dyDescent="0.25">
      <c r="A76" s="5"/>
      <c r="B76" s="6"/>
      <c r="C76" s="6"/>
      <c r="D76" s="6"/>
      <c r="E76" s="6"/>
      <c r="F76" s="6"/>
      <c r="G76" s="6"/>
      <c r="H76" s="6"/>
      <c r="I76" s="6"/>
      <c r="J76" s="6"/>
      <c r="K76" s="48"/>
      <c r="L76" s="6"/>
      <c r="M76" s="6"/>
      <c r="N76" s="4"/>
    </row>
    <row r="77" spans="1:14" ht="18" x14ac:dyDescent="0.25">
      <c r="A77" s="5"/>
      <c r="B77" s="6"/>
      <c r="C77" s="6"/>
      <c r="D77" s="6"/>
      <c r="E77" s="6"/>
      <c r="F77" s="6"/>
      <c r="G77" s="6"/>
      <c r="H77" s="6"/>
      <c r="I77" s="6"/>
      <c r="J77" s="6"/>
      <c r="K77" s="48"/>
      <c r="L77" s="6"/>
      <c r="M77" s="6"/>
      <c r="N77" s="4"/>
    </row>
    <row r="78" spans="1:14" ht="18" x14ac:dyDescent="0.25">
      <c r="A78" s="5"/>
      <c r="B78" s="6"/>
      <c r="C78" s="6"/>
      <c r="D78" s="6"/>
      <c r="E78" s="6"/>
      <c r="F78" s="6"/>
      <c r="G78" s="6"/>
      <c r="H78" s="6"/>
      <c r="I78" s="6"/>
      <c r="J78" s="6"/>
      <c r="K78" s="48"/>
      <c r="L78" s="6"/>
      <c r="M78" s="6"/>
      <c r="N78" s="4"/>
    </row>
    <row r="79" spans="1:14" ht="18" x14ac:dyDescent="0.25">
      <c r="A79" s="5"/>
      <c r="B79" s="6"/>
      <c r="C79" s="6"/>
      <c r="D79" s="6"/>
      <c r="E79" s="6"/>
      <c r="F79" s="6"/>
      <c r="G79" s="6"/>
      <c r="H79" s="6"/>
      <c r="I79" s="6"/>
      <c r="J79" s="6"/>
      <c r="K79" s="48"/>
      <c r="L79" s="6"/>
      <c r="M79" s="6"/>
      <c r="N79" s="4"/>
    </row>
    <row r="80" spans="1:14" ht="18" x14ac:dyDescent="0.25">
      <c r="A80" s="5"/>
      <c r="B80" s="6"/>
      <c r="C80" s="6"/>
      <c r="D80" s="6"/>
      <c r="E80" s="6"/>
      <c r="F80" s="6"/>
      <c r="G80" s="6"/>
      <c r="H80" s="6"/>
      <c r="I80" s="6"/>
      <c r="J80" s="6"/>
      <c r="K80" s="48"/>
      <c r="L80" s="6"/>
      <c r="M80" s="6"/>
      <c r="N80" s="4"/>
    </row>
    <row r="81" spans="1:14" ht="18" x14ac:dyDescent="0.25">
      <c r="A81" s="5"/>
      <c r="B81" s="6"/>
      <c r="C81" s="6"/>
      <c r="D81" s="6"/>
      <c r="E81" s="6"/>
      <c r="F81" s="6"/>
      <c r="G81" s="6"/>
      <c r="H81" s="6"/>
      <c r="I81" s="6"/>
      <c r="J81" s="6"/>
      <c r="K81" s="48"/>
      <c r="L81" s="6"/>
      <c r="M81" s="6"/>
      <c r="N81" s="4"/>
    </row>
    <row r="82" spans="1:14" ht="18" x14ac:dyDescent="0.25">
      <c r="A82" s="5"/>
      <c r="B82" s="6"/>
      <c r="C82" s="6"/>
      <c r="D82" s="6"/>
      <c r="E82" s="6"/>
      <c r="F82" s="6"/>
      <c r="G82" s="6"/>
      <c r="H82" s="6"/>
      <c r="I82" s="6"/>
      <c r="J82" s="6"/>
      <c r="K82" s="48"/>
      <c r="L82" s="6"/>
      <c r="M82" s="6"/>
      <c r="N82" s="4"/>
    </row>
    <row r="83" spans="1:14" ht="18" x14ac:dyDescent="0.25">
      <c r="A83" s="5"/>
      <c r="B83" s="6"/>
      <c r="C83" s="6"/>
      <c r="D83" s="6"/>
      <c r="E83" s="6"/>
      <c r="F83" s="6"/>
      <c r="G83" s="6"/>
      <c r="H83" s="6"/>
      <c r="I83" s="6"/>
      <c r="J83" s="6"/>
      <c r="K83" s="48"/>
      <c r="L83" s="6"/>
      <c r="M83" s="6"/>
      <c r="N83" s="4"/>
    </row>
    <row r="84" spans="1:14" ht="18" x14ac:dyDescent="0.25">
      <c r="A84" s="5"/>
      <c r="B84" s="6"/>
      <c r="C84" s="6"/>
      <c r="D84" s="6"/>
      <c r="E84" s="6"/>
      <c r="F84" s="6"/>
      <c r="G84" s="6"/>
      <c r="H84" s="6"/>
      <c r="I84" s="6"/>
      <c r="J84" s="6"/>
      <c r="K84" s="48"/>
      <c r="L84" s="6"/>
      <c r="M84" s="6"/>
      <c r="N84" s="4"/>
    </row>
    <row r="85" spans="1:14" ht="18" x14ac:dyDescent="0.25">
      <c r="A85" s="5"/>
      <c r="B85" s="6"/>
      <c r="C85" s="6"/>
      <c r="D85" s="6"/>
      <c r="E85" s="6"/>
      <c r="F85" s="6"/>
      <c r="G85" s="6"/>
      <c r="H85" s="6"/>
      <c r="I85" s="6"/>
      <c r="J85" s="6"/>
      <c r="K85" s="48"/>
      <c r="L85" s="6"/>
      <c r="M85" s="6"/>
      <c r="N85" s="4"/>
    </row>
    <row r="86" spans="1:14" ht="18" x14ac:dyDescent="0.25">
      <c r="A86" s="5"/>
      <c r="B86" s="6"/>
      <c r="C86" s="6"/>
      <c r="D86" s="6"/>
      <c r="E86" s="6"/>
      <c r="F86" s="6"/>
      <c r="G86" s="6"/>
      <c r="H86" s="6"/>
      <c r="I86" s="6"/>
      <c r="J86" s="6"/>
      <c r="K86" s="48"/>
      <c r="L86" s="6"/>
      <c r="M86" s="6"/>
      <c r="N86" s="4"/>
    </row>
    <row r="87" spans="1:14" ht="18" x14ac:dyDescent="0.25">
      <c r="A87" s="5"/>
      <c r="B87" s="6"/>
      <c r="C87" s="6"/>
      <c r="D87" s="6"/>
      <c r="E87" s="6"/>
      <c r="F87" s="6"/>
      <c r="G87" s="6"/>
      <c r="H87" s="6"/>
      <c r="I87" s="6"/>
      <c r="J87" s="6"/>
      <c r="K87" s="48"/>
      <c r="L87" s="6"/>
      <c r="M87" s="6"/>
      <c r="N87" s="4"/>
    </row>
    <row r="88" spans="1:14" ht="18" x14ac:dyDescent="0.25">
      <c r="A88" s="5"/>
      <c r="B88" s="6"/>
      <c r="C88" s="6"/>
      <c r="D88" s="6"/>
      <c r="E88" s="6"/>
      <c r="F88" s="6"/>
      <c r="G88" s="6"/>
      <c r="H88" s="6"/>
      <c r="I88" s="6"/>
      <c r="J88" s="6"/>
      <c r="K88" s="48"/>
      <c r="L88" s="6"/>
      <c r="M88" s="6"/>
      <c r="N88" s="4"/>
    </row>
    <row r="89" spans="1:14" ht="18" x14ac:dyDescent="0.25">
      <c r="A89" s="5"/>
      <c r="B89" s="6"/>
      <c r="C89" s="6"/>
      <c r="D89" s="6"/>
      <c r="E89" s="6"/>
      <c r="F89" s="6"/>
      <c r="G89" s="6"/>
      <c r="H89" s="6"/>
      <c r="I89" s="6"/>
      <c r="J89" s="6"/>
      <c r="K89" s="48"/>
      <c r="L89" s="6"/>
      <c r="M89" s="6"/>
      <c r="N89" s="4"/>
    </row>
    <row r="90" spans="1:14" ht="18" x14ac:dyDescent="0.25">
      <c r="A90" s="5"/>
      <c r="B90" s="6"/>
      <c r="C90" s="6"/>
      <c r="D90" s="6"/>
      <c r="E90" s="6"/>
      <c r="F90" s="6"/>
      <c r="G90" s="6"/>
      <c r="H90" s="6"/>
      <c r="I90" s="6"/>
      <c r="J90" s="6"/>
      <c r="K90" s="48"/>
      <c r="L90" s="6"/>
      <c r="M90" s="6"/>
      <c r="N90" s="4"/>
    </row>
    <row r="91" spans="1:14" ht="18" x14ac:dyDescent="0.25">
      <c r="A91" s="5"/>
      <c r="B91" s="6"/>
      <c r="C91" s="6"/>
      <c r="D91" s="6"/>
      <c r="E91" s="6"/>
      <c r="F91" s="6"/>
      <c r="G91" s="6"/>
      <c r="H91" s="6"/>
      <c r="I91" s="6"/>
      <c r="J91" s="6"/>
      <c r="K91" s="48"/>
      <c r="L91" s="6"/>
      <c r="M91" s="6"/>
      <c r="N91" s="4"/>
    </row>
    <row r="92" spans="1:14" ht="18" x14ac:dyDescent="0.25">
      <c r="A92" s="5"/>
      <c r="B92" s="6"/>
      <c r="C92" s="6"/>
      <c r="D92" s="6"/>
      <c r="E92" s="6"/>
      <c r="F92" s="6"/>
      <c r="G92" s="6"/>
      <c r="H92" s="6"/>
      <c r="I92" s="6"/>
      <c r="J92" s="6"/>
      <c r="K92" s="48"/>
      <c r="L92" s="6"/>
      <c r="M92" s="6"/>
      <c r="N92" s="4"/>
    </row>
    <row r="93" spans="1:14" ht="18" x14ac:dyDescent="0.25">
      <c r="A93" s="5"/>
      <c r="B93" s="6"/>
      <c r="C93" s="6"/>
      <c r="D93" s="6"/>
      <c r="E93" s="6"/>
      <c r="F93" s="6"/>
      <c r="G93" s="6"/>
      <c r="H93" s="6"/>
      <c r="I93" s="6"/>
      <c r="J93" s="6"/>
      <c r="K93" s="48"/>
      <c r="L93" s="6"/>
      <c r="M93" s="6"/>
      <c r="N93" s="4"/>
    </row>
    <row r="94" spans="1:14" ht="18" x14ac:dyDescent="0.25">
      <c r="A94" s="5"/>
      <c r="B94" s="6"/>
      <c r="C94" s="6"/>
      <c r="D94" s="6"/>
      <c r="E94" s="6"/>
      <c r="F94" s="6"/>
      <c r="G94" s="6"/>
      <c r="H94" s="6"/>
      <c r="I94" s="6"/>
      <c r="J94" s="6"/>
      <c r="K94" s="48"/>
      <c r="L94" s="6"/>
      <c r="M94" s="6"/>
      <c r="N94" s="4"/>
    </row>
    <row r="95" spans="1:14" ht="18" x14ac:dyDescent="0.25">
      <c r="A95" s="5"/>
      <c r="B95" s="6"/>
      <c r="C95" s="6"/>
      <c r="D95" s="6"/>
      <c r="E95" s="6"/>
      <c r="F95" s="6"/>
      <c r="G95" s="6"/>
      <c r="H95" s="6"/>
      <c r="I95" s="6"/>
      <c r="J95" s="6"/>
      <c r="K95" s="48"/>
      <c r="L95" s="6"/>
      <c r="M95" s="6"/>
      <c r="N95" s="4"/>
    </row>
    <row r="96" spans="1:14" ht="18" x14ac:dyDescent="0.25">
      <c r="A96" s="5"/>
      <c r="B96" s="6"/>
      <c r="C96" s="6"/>
      <c r="D96" s="6"/>
      <c r="E96" s="6"/>
      <c r="F96" s="6"/>
      <c r="G96" s="6"/>
      <c r="H96" s="6"/>
      <c r="I96" s="6"/>
      <c r="J96" s="6"/>
      <c r="K96" s="48"/>
      <c r="L96" s="6"/>
      <c r="M96" s="6"/>
      <c r="N96" s="4"/>
    </row>
    <row r="97" spans="1:14" ht="18" x14ac:dyDescent="0.25">
      <c r="A97" s="5"/>
      <c r="B97" s="6"/>
      <c r="C97" s="6"/>
      <c r="D97" s="6"/>
      <c r="E97" s="6"/>
      <c r="F97" s="6"/>
      <c r="G97" s="6"/>
      <c r="H97" s="6"/>
      <c r="I97" s="6"/>
      <c r="J97" s="6"/>
      <c r="K97" s="48"/>
      <c r="L97" s="6"/>
      <c r="M97" s="6"/>
      <c r="N97" s="4"/>
    </row>
    <row r="98" spans="1:14" ht="18" x14ac:dyDescent="0.25">
      <c r="A98" s="5"/>
      <c r="B98" s="6"/>
      <c r="C98" s="6"/>
      <c r="D98" s="6"/>
      <c r="E98" s="6"/>
      <c r="F98" s="6"/>
      <c r="G98" s="6"/>
      <c r="H98" s="6"/>
      <c r="I98" s="6"/>
      <c r="J98" s="6"/>
      <c r="K98" s="48"/>
      <c r="L98" s="6"/>
      <c r="M98" s="6"/>
      <c r="N98" s="4"/>
    </row>
    <row r="99" spans="1:14" ht="18" x14ac:dyDescent="0.25">
      <c r="A99" s="5"/>
      <c r="B99" s="6"/>
      <c r="C99" s="6"/>
      <c r="D99" s="6"/>
      <c r="E99" s="6"/>
      <c r="F99" s="6"/>
      <c r="G99" s="6"/>
      <c r="H99" s="6"/>
      <c r="I99" s="6"/>
      <c r="J99" s="6"/>
      <c r="K99" s="48"/>
      <c r="L99" s="6"/>
      <c r="M99" s="6"/>
      <c r="N99" s="4"/>
    </row>
    <row r="100" spans="1:14" ht="18" x14ac:dyDescent="0.2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48"/>
      <c r="L100" s="6"/>
      <c r="M100" s="6"/>
      <c r="N100" s="4"/>
    </row>
    <row r="101" spans="1:14" ht="18" x14ac:dyDescent="0.2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48"/>
      <c r="L101" s="6"/>
      <c r="M101" s="6"/>
      <c r="N101" s="4"/>
    </row>
    <row r="102" spans="1:14" ht="18" x14ac:dyDescent="0.2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48"/>
      <c r="L102" s="6"/>
      <c r="M102" s="6"/>
      <c r="N102" s="4"/>
    </row>
    <row r="103" spans="1:14" ht="18" x14ac:dyDescent="0.2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48"/>
      <c r="L103" s="6"/>
      <c r="M103" s="6"/>
      <c r="N103" s="4"/>
    </row>
    <row r="104" spans="1:14" ht="18" x14ac:dyDescent="0.2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48"/>
      <c r="L104" s="6"/>
      <c r="M104" s="6"/>
      <c r="N104" s="4"/>
    </row>
    <row r="105" spans="1:14" ht="18" x14ac:dyDescent="0.2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48"/>
      <c r="L105" s="6"/>
      <c r="M105" s="6"/>
      <c r="N105" s="4"/>
    </row>
    <row r="106" spans="1:14" ht="18" x14ac:dyDescent="0.2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48"/>
      <c r="L106" s="6"/>
      <c r="M106" s="6"/>
      <c r="N106" s="4"/>
    </row>
    <row r="107" spans="1:14" ht="18" x14ac:dyDescent="0.2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48"/>
      <c r="L107" s="6"/>
      <c r="M107" s="6"/>
      <c r="N107" s="4"/>
    </row>
    <row r="108" spans="1:14" ht="18" x14ac:dyDescent="0.2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48"/>
      <c r="L108" s="6"/>
      <c r="M108" s="6"/>
      <c r="N108" s="4"/>
    </row>
    <row r="109" spans="1:14" ht="18" x14ac:dyDescent="0.2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48"/>
      <c r="L109" s="6"/>
      <c r="M109" s="6"/>
      <c r="N109" s="4"/>
    </row>
    <row r="110" spans="1:14" ht="18" x14ac:dyDescent="0.2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48"/>
      <c r="L110" s="6"/>
      <c r="M110" s="6"/>
      <c r="N110" s="4"/>
    </row>
    <row r="111" spans="1:14" ht="18" x14ac:dyDescent="0.2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48"/>
      <c r="L111" s="6"/>
      <c r="M111" s="6"/>
      <c r="N111" s="4"/>
    </row>
    <row r="112" spans="1:14" ht="18" x14ac:dyDescent="0.2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48"/>
      <c r="L112" s="6"/>
      <c r="M112" s="6"/>
      <c r="N112" s="4"/>
    </row>
    <row r="113" spans="1:14" ht="18" x14ac:dyDescent="0.2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48"/>
      <c r="L113" s="6"/>
      <c r="M113" s="6"/>
      <c r="N113" s="4"/>
    </row>
    <row r="114" spans="1:14" ht="18" x14ac:dyDescent="0.2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48"/>
      <c r="L114" s="6"/>
      <c r="M114" s="6"/>
      <c r="N114" s="4"/>
    </row>
    <row r="115" spans="1:14" ht="18" x14ac:dyDescent="0.2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48"/>
      <c r="L115" s="6"/>
      <c r="M115" s="6"/>
      <c r="N115" s="4"/>
    </row>
    <row r="116" spans="1:14" ht="18" x14ac:dyDescent="0.2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48"/>
      <c r="L116" s="6"/>
      <c r="M116" s="6"/>
      <c r="N116" s="4"/>
    </row>
    <row r="117" spans="1:14" ht="18" x14ac:dyDescent="0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48"/>
      <c r="L117" s="6"/>
      <c r="M117" s="6"/>
      <c r="N117" s="4"/>
    </row>
    <row r="118" spans="1:14" ht="18" x14ac:dyDescent="0.2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48"/>
      <c r="L118" s="6"/>
      <c r="M118" s="6"/>
      <c r="N118" s="4"/>
    </row>
    <row r="119" spans="1:14" ht="18" x14ac:dyDescent="0.2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48"/>
      <c r="L119" s="6"/>
      <c r="M119" s="6"/>
      <c r="N119" s="4"/>
    </row>
    <row r="120" spans="1:14" ht="18" x14ac:dyDescent="0.2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48"/>
      <c r="L120" s="6"/>
      <c r="M120" s="6"/>
      <c r="N120" s="4"/>
    </row>
    <row r="121" spans="1:14" ht="18" x14ac:dyDescent="0.2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48"/>
      <c r="L121" s="6"/>
      <c r="M121" s="6"/>
      <c r="N121" s="4"/>
    </row>
    <row r="122" spans="1:14" ht="18" x14ac:dyDescent="0.2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48"/>
      <c r="L122" s="6"/>
      <c r="M122" s="6"/>
      <c r="N122" s="4"/>
    </row>
    <row r="123" spans="1:14" ht="18" x14ac:dyDescent="0.2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48"/>
      <c r="L123" s="6"/>
      <c r="M123" s="6"/>
      <c r="N123" s="4"/>
    </row>
    <row r="124" spans="1:14" ht="18" x14ac:dyDescent="0.2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48"/>
      <c r="L124" s="6"/>
      <c r="M124" s="6"/>
      <c r="N124" s="4"/>
    </row>
    <row r="125" spans="1:14" ht="18" x14ac:dyDescent="0.2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48"/>
      <c r="L125" s="6"/>
      <c r="M125" s="6"/>
      <c r="N125" s="4"/>
    </row>
    <row r="126" spans="1:14" ht="18" x14ac:dyDescent="0.2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48"/>
      <c r="L126" s="6"/>
      <c r="M126" s="6"/>
      <c r="N126" s="4"/>
    </row>
    <row r="127" spans="1:14" ht="18" x14ac:dyDescent="0.2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48"/>
      <c r="L127" s="6"/>
      <c r="M127" s="6"/>
      <c r="N127" s="4"/>
    </row>
    <row r="128" spans="1:14" ht="18" x14ac:dyDescent="0.2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48"/>
      <c r="L128" s="6"/>
      <c r="M128" s="6"/>
      <c r="N128" s="4"/>
    </row>
    <row r="129" spans="1:14" ht="18" x14ac:dyDescent="0.2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48"/>
      <c r="L129" s="6"/>
      <c r="M129" s="6"/>
      <c r="N129" s="4"/>
    </row>
    <row r="130" spans="1:14" ht="18" x14ac:dyDescent="0.2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48"/>
      <c r="L130" s="6"/>
      <c r="M130" s="6"/>
      <c r="N130" s="4"/>
    </row>
    <row r="131" spans="1:14" ht="18" x14ac:dyDescent="0.2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48"/>
      <c r="L131" s="6"/>
      <c r="M131" s="6"/>
      <c r="N131" s="4"/>
    </row>
    <row r="132" spans="1:14" ht="18" x14ac:dyDescent="0.2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48"/>
      <c r="L132" s="6"/>
      <c r="M132" s="6"/>
      <c r="N132" s="4"/>
    </row>
    <row r="133" spans="1:14" ht="18" x14ac:dyDescent="0.2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48"/>
      <c r="L133" s="6"/>
      <c r="M133" s="6"/>
      <c r="N133" s="4"/>
    </row>
    <row r="134" spans="1:14" ht="18" x14ac:dyDescent="0.2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48"/>
      <c r="L134" s="6"/>
      <c r="M134" s="6"/>
      <c r="N134" s="4"/>
    </row>
    <row r="135" spans="1:14" ht="18" x14ac:dyDescent="0.2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48"/>
      <c r="L135" s="6"/>
      <c r="M135" s="6"/>
      <c r="N135" s="4"/>
    </row>
    <row r="136" spans="1:14" ht="18" x14ac:dyDescent="0.2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48"/>
      <c r="L136" s="6"/>
      <c r="M136" s="6"/>
      <c r="N136" s="4"/>
    </row>
    <row r="137" spans="1:14" ht="18" x14ac:dyDescent="0.2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48"/>
      <c r="L137" s="6"/>
      <c r="M137" s="6"/>
      <c r="N137" s="4"/>
    </row>
    <row r="138" spans="1:14" ht="18" x14ac:dyDescent="0.2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48"/>
      <c r="L138" s="6"/>
      <c r="M138" s="6"/>
      <c r="N138" s="4"/>
    </row>
    <row r="139" spans="1:14" ht="18" x14ac:dyDescent="0.2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48"/>
      <c r="L139" s="6"/>
      <c r="M139" s="6"/>
      <c r="N139" s="4"/>
    </row>
    <row r="140" spans="1:14" ht="18" x14ac:dyDescent="0.2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48"/>
      <c r="L140" s="6"/>
      <c r="M140" s="6"/>
      <c r="N140" s="4"/>
    </row>
    <row r="141" spans="1:14" ht="18" x14ac:dyDescent="0.2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48"/>
      <c r="L141" s="6"/>
      <c r="M141" s="6"/>
      <c r="N141" s="4"/>
    </row>
    <row r="142" spans="1:14" ht="18" x14ac:dyDescent="0.2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48"/>
      <c r="L142" s="6"/>
      <c r="M142" s="6"/>
      <c r="N142" s="4"/>
    </row>
    <row r="143" spans="1:14" ht="18" x14ac:dyDescent="0.2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48"/>
      <c r="L143" s="6"/>
      <c r="M143" s="6"/>
      <c r="N143" s="4"/>
    </row>
    <row r="144" spans="1:14" ht="18" x14ac:dyDescent="0.2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48"/>
      <c r="L144" s="6"/>
      <c r="M144" s="6"/>
      <c r="N144" s="4"/>
    </row>
    <row r="145" spans="1:14" ht="18" x14ac:dyDescent="0.2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48"/>
      <c r="L145" s="6"/>
      <c r="M145" s="6"/>
      <c r="N145" s="4"/>
    </row>
    <row r="146" spans="1:14" ht="18" x14ac:dyDescent="0.2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48"/>
      <c r="L146" s="6"/>
      <c r="M146" s="6"/>
      <c r="N146" s="4"/>
    </row>
    <row r="147" spans="1:14" ht="18" x14ac:dyDescent="0.2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48"/>
      <c r="L147" s="6"/>
      <c r="M147" s="6"/>
      <c r="N147" s="4"/>
    </row>
    <row r="148" spans="1:14" ht="18" x14ac:dyDescent="0.2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48"/>
      <c r="L148" s="6"/>
      <c r="M148" s="6"/>
      <c r="N148" s="4"/>
    </row>
    <row r="149" spans="1:14" ht="18" x14ac:dyDescent="0.2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48"/>
      <c r="L149" s="6"/>
      <c r="M149" s="6"/>
      <c r="N149" s="4"/>
    </row>
    <row r="150" spans="1:14" ht="18" x14ac:dyDescent="0.2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48"/>
      <c r="L150" s="6"/>
      <c r="M150" s="6"/>
      <c r="N150" s="4"/>
    </row>
    <row r="151" spans="1:14" ht="18" x14ac:dyDescent="0.2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48"/>
      <c r="L151" s="6"/>
      <c r="M151" s="6"/>
      <c r="N151" s="4"/>
    </row>
    <row r="152" spans="1:14" ht="18" x14ac:dyDescent="0.2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48"/>
      <c r="L152" s="6"/>
      <c r="M152" s="6"/>
      <c r="N152" s="4"/>
    </row>
    <row r="153" spans="1:14" ht="18" x14ac:dyDescent="0.2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48"/>
      <c r="L153" s="6"/>
      <c r="M153" s="6"/>
      <c r="N153" s="4"/>
    </row>
    <row r="154" spans="1:14" ht="18" x14ac:dyDescent="0.2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48"/>
      <c r="L154" s="6"/>
      <c r="M154" s="6"/>
      <c r="N154" s="4"/>
    </row>
    <row r="155" spans="1:14" ht="18" x14ac:dyDescent="0.2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48"/>
      <c r="L155" s="6"/>
      <c r="M155" s="6"/>
      <c r="N155" s="4"/>
    </row>
    <row r="156" spans="1:14" ht="18" x14ac:dyDescent="0.2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48"/>
      <c r="L156" s="6"/>
      <c r="M156" s="6"/>
      <c r="N156" s="4"/>
    </row>
    <row r="157" spans="1:14" ht="18" x14ac:dyDescent="0.2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48"/>
      <c r="L157" s="6"/>
      <c r="M157" s="6"/>
      <c r="N157" s="4"/>
    </row>
    <row r="158" spans="1:14" ht="18" x14ac:dyDescent="0.2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48"/>
      <c r="L158" s="6"/>
      <c r="M158" s="6"/>
      <c r="N158" s="4"/>
    </row>
    <row r="159" spans="1:14" ht="18" x14ac:dyDescent="0.2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48"/>
      <c r="L159" s="6"/>
      <c r="M159" s="6"/>
      <c r="N159" s="4"/>
    </row>
    <row r="160" spans="1:14" ht="18" x14ac:dyDescent="0.2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48"/>
      <c r="L160" s="6"/>
      <c r="M160" s="6"/>
      <c r="N160" s="4"/>
    </row>
    <row r="161" spans="1:14" ht="18" x14ac:dyDescent="0.2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48"/>
      <c r="L161" s="6"/>
      <c r="M161" s="6"/>
      <c r="N161" s="4"/>
    </row>
    <row r="162" spans="1:14" ht="18" x14ac:dyDescent="0.2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48"/>
      <c r="L162" s="6"/>
      <c r="M162" s="6"/>
      <c r="N162" s="4"/>
    </row>
    <row r="163" spans="1:14" ht="18" x14ac:dyDescent="0.2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48"/>
      <c r="L163" s="6"/>
      <c r="M163" s="6"/>
      <c r="N163" s="4"/>
    </row>
    <row r="164" spans="1:14" ht="18" x14ac:dyDescent="0.2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48"/>
      <c r="L164" s="6"/>
      <c r="M164" s="6"/>
      <c r="N164" s="4"/>
    </row>
    <row r="165" spans="1:14" ht="18" x14ac:dyDescent="0.2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48"/>
      <c r="L165" s="6"/>
      <c r="M165" s="6"/>
      <c r="N165" s="4"/>
    </row>
    <row r="166" spans="1:14" ht="18" x14ac:dyDescent="0.2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48"/>
      <c r="L166" s="6"/>
      <c r="M166" s="6"/>
      <c r="N166" s="4"/>
    </row>
    <row r="167" spans="1:14" ht="18" x14ac:dyDescent="0.2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48"/>
      <c r="L167" s="6"/>
      <c r="M167" s="6"/>
      <c r="N167" s="4"/>
    </row>
    <row r="168" spans="1:14" ht="18" x14ac:dyDescent="0.2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48"/>
      <c r="L168" s="6"/>
      <c r="M168" s="6"/>
      <c r="N168" s="4"/>
    </row>
    <row r="169" spans="1:14" ht="18" x14ac:dyDescent="0.2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48"/>
      <c r="L169" s="6"/>
      <c r="M169" s="6"/>
      <c r="N169" s="4"/>
    </row>
    <row r="170" spans="1:14" ht="18" x14ac:dyDescent="0.2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48"/>
      <c r="L170" s="6"/>
      <c r="M170" s="6"/>
      <c r="N170" s="4"/>
    </row>
    <row r="171" spans="1:14" ht="18" x14ac:dyDescent="0.2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48"/>
      <c r="L171" s="6"/>
      <c r="M171" s="6"/>
      <c r="N171" s="4"/>
    </row>
    <row r="172" spans="1:14" ht="18" x14ac:dyDescent="0.2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48"/>
      <c r="L172" s="6"/>
      <c r="M172" s="6"/>
      <c r="N172" s="4"/>
    </row>
    <row r="173" spans="1:14" ht="18" x14ac:dyDescent="0.2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48"/>
      <c r="L173" s="6"/>
      <c r="M173" s="6"/>
      <c r="N173" s="4"/>
    </row>
    <row r="174" spans="1:14" ht="18" x14ac:dyDescent="0.2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48"/>
      <c r="L174" s="6"/>
      <c r="M174" s="6"/>
      <c r="N174" s="4"/>
    </row>
    <row r="175" spans="1:14" ht="18" x14ac:dyDescent="0.2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48"/>
      <c r="L175" s="6"/>
      <c r="M175" s="6"/>
      <c r="N175" s="4"/>
    </row>
    <row r="176" spans="1:14" ht="18" x14ac:dyDescent="0.2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48"/>
      <c r="L176" s="6"/>
      <c r="M176" s="6"/>
      <c r="N176" s="4"/>
    </row>
    <row r="177" spans="1:14" ht="18" x14ac:dyDescent="0.2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48"/>
      <c r="L177" s="6"/>
      <c r="M177" s="6"/>
      <c r="N177" s="4"/>
    </row>
    <row r="178" spans="1:14" ht="18" x14ac:dyDescent="0.2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48"/>
      <c r="L178" s="6"/>
      <c r="M178" s="6"/>
      <c r="N178" s="4"/>
    </row>
    <row r="179" spans="1:14" ht="18" x14ac:dyDescent="0.2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48"/>
      <c r="L179" s="6"/>
      <c r="M179" s="6"/>
      <c r="N179" s="4"/>
    </row>
    <row r="180" spans="1:14" ht="18" x14ac:dyDescent="0.2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48"/>
      <c r="L180" s="6"/>
      <c r="M180" s="6"/>
      <c r="N180" s="4"/>
    </row>
    <row r="181" spans="1:14" ht="18" x14ac:dyDescent="0.2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48"/>
      <c r="L181" s="6"/>
      <c r="M181" s="6"/>
      <c r="N181" s="4"/>
    </row>
    <row r="182" spans="1:14" ht="18" x14ac:dyDescent="0.2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48"/>
      <c r="L182" s="6"/>
      <c r="M182" s="6"/>
      <c r="N182" s="4"/>
    </row>
    <row r="183" spans="1:14" ht="18" x14ac:dyDescent="0.2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48"/>
      <c r="L183" s="6"/>
      <c r="M183" s="6"/>
      <c r="N183" s="4"/>
    </row>
    <row r="184" spans="1:14" ht="18" x14ac:dyDescent="0.2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48"/>
      <c r="L184" s="6"/>
      <c r="M184" s="6"/>
      <c r="N184" s="4"/>
    </row>
    <row r="185" spans="1:14" ht="18" x14ac:dyDescent="0.2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48"/>
      <c r="L185" s="6"/>
      <c r="M185" s="6"/>
      <c r="N185" s="4"/>
    </row>
    <row r="186" spans="1:14" ht="18" x14ac:dyDescent="0.2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48"/>
      <c r="L186" s="6"/>
      <c r="M186" s="6"/>
      <c r="N186" s="4"/>
    </row>
    <row r="187" spans="1:14" ht="18" x14ac:dyDescent="0.2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48"/>
      <c r="L187" s="6"/>
      <c r="M187" s="6"/>
      <c r="N187" s="4"/>
    </row>
    <row r="188" spans="1:14" ht="18" x14ac:dyDescent="0.2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48"/>
      <c r="L188" s="6"/>
      <c r="M188" s="6"/>
      <c r="N188" s="4"/>
    </row>
    <row r="189" spans="1:14" ht="18" x14ac:dyDescent="0.2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48"/>
      <c r="L189" s="6"/>
      <c r="M189" s="6"/>
      <c r="N189" s="4"/>
    </row>
    <row r="190" spans="1:14" ht="18" x14ac:dyDescent="0.2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48"/>
      <c r="L190" s="6"/>
      <c r="M190" s="6"/>
      <c r="N190" s="4"/>
    </row>
    <row r="191" spans="1:14" ht="18" x14ac:dyDescent="0.2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48"/>
      <c r="L191" s="6"/>
      <c r="M191" s="6"/>
      <c r="N191" s="4"/>
    </row>
    <row r="192" spans="1:14" ht="18" x14ac:dyDescent="0.2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48"/>
      <c r="L192" s="6"/>
      <c r="M192" s="6"/>
      <c r="N192" s="4"/>
    </row>
    <row r="193" spans="1:14" ht="18" x14ac:dyDescent="0.2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48"/>
      <c r="L193" s="6"/>
      <c r="M193" s="6"/>
      <c r="N193" s="4"/>
    </row>
    <row r="194" spans="1:14" ht="18" x14ac:dyDescent="0.2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48"/>
      <c r="L194" s="6"/>
      <c r="M194" s="6"/>
      <c r="N194" s="4"/>
    </row>
    <row r="195" spans="1:14" ht="18" x14ac:dyDescent="0.2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48"/>
      <c r="L195" s="6"/>
      <c r="M195" s="6"/>
      <c r="N195" s="4"/>
    </row>
    <row r="196" spans="1:14" ht="18" x14ac:dyDescent="0.2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48"/>
      <c r="L196" s="6"/>
      <c r="M196" s="6"/>
      <c r="N196" s="4"/>
    </row>
    <row r="197" spans="1:14" ht="18" x14ac:dyDescent="0.2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48"/>
      <c r="L197" s="6"/>
      <c r="M197" s="6"/>
      <c r="N197" s="4"/>
    </row>
    <row r="198" spans="1:14" ht="18" x14ac:dyDescent="0.2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48"/>
      <c r="L198" s="6"/>
      <c r="M198" s="6"/>
      <c r="N198" s="4"/>
    </row>
    <row r="199" spans="1:14" ht="18" x14ac:dyDescent="0.2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48"/>
      <c r="L199" s="6"/>
      <c r="M199" s="6"/>
      <c r="N199" s="4"/>
    </row>
    <row r="200" spans="1:14" ht="18" x14ac:dyDescent="0.2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48"/>
      <c r="L200" s="6"/>
      <c r="M200" s="6"/>
      <c r="N200" s="4"/>
    </row>
    <row r="201" spans="1:14" ht="18" x14ac:dyDescent="0.2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48"/>
      <c r="L201" s="6"/>
      <c r="M201" s="6"/>
      <c r="N201" s="4"/>
    </row>
    <row r="202" spans="1:14" ht="18" x14ac:dyDescent="0.2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48"/>
      <c r="L202" s="6"/>
      <c r="M202" s="6"/>
      <c r="N202" s="4"/>
    </row>
    <row r="203" spans="1:14" ht="18" x14ac:dyDescent="0.2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48"/>
      <c r="L203" s="6"/>
      <c r="M203" s="6"/>
      <c r="N203" s="4"/>
    </row>
    <row r="204" spans="1:14" ht="18" x14ac:dyDescent="0.2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48"/>
      <c r="L204" s="6"/>
      <c r="M204" s="6"/>
      <c r="N204" s="4"/>
    </row>
    <row r="205" spans="1:14" ht="15" customHeight="1" x14ac:dyDescent="0.25">
      <c r="N205" s="4"/>
    </row>
    <row r="206" spans="1:14" ht="18.75" customHeight="1" x14ac:dyDescent="0.25">
      <c r="N206" s="4"/>
    </row>
    <row r="207" spans="1:14" ht="18.75" customHeight="1" x14ac:dyDescent="0.25">
      <c r="N207" s="4"/>
    </row>
    <row r="208" spans="1:14" ht="18.75" customHeight="1" x14ac:dyDescent="0.25">
      <c r="N208" s="4"/>
    </row>
  </sheetData>
  <mergeCells count="25">
    <mergeCell ref="M8:M12"/>
    <mergeCell ref="A4:H4"/>
    <mergeCell ref="I4:M4"/>
    <mergeCell ref="A3:H3"/>
    <mergeCell ref="I5:M5"/>
    <mergeCell ref="I6:M6"/>
    <mergeCell ref="A5:H5"/>
    <mergeCell ref="A6:H6"/>
    <mergeCell ref="I3:M3"/>
    <mergeCell ref="A2:M2"/>
    <mergeCell ref="A1:M1"/>
    <mergeCell ref="A7:A12"/>
    <mergeCell ref="B7:E7"/>
    <mergeCell ref="F7:M7"/>
    <mergeCell ref="B8:B12"/>
    <mergeCell ref="C8:C12"/>
    <mergeCell ref="D8:D12"/>
    <mergeCell ref="E8:E12"/>
    <mergeCell ref="F8:F12"/>
    <mergeCell ref="G8:G12"/>
    <mergeCell ref="H8:H12"/>
    <mergeCell ref="I8:I12"/>
    <mergeCell ref="J8:J12"/>
    <mergeCell ref="K8:K12"/>
    <mergeCell ref="L8:L12"/>
  </mergeCells>
  <pageMargins left="0.7" right="0.7" top="0.75" bottom="0.75" header="0.3" footer="0.3"/>
  <pageSetup scale="44" orientation="portrait" horizontalDpi="200" verticalDpi="200" r:id="rId1"/>
  <colBreaks count="2" manualBreakCount="2">
    <brk id="13" min="2" max="201" man="1"/>
    <brk id="3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0000000}">
          <x14:formula1>
            <xm:f>پردازش!$U$19:$U$20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پردازش!F11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F6=11,10,IF(AND(پردازش!F6&lt;=14,پردازش!F6&gt;=12),12,IF(AND(پردازش!F6&lt;=17,پردازش!F6&gt;=15),15,IF(AND(پردازش!F6&lt;=22,پردازش!F6&gt;=18),18,IF(AND(پردازش!F6&lt;=29,پردازش!F6&gt;=23),23,IF(AND(پردازش!F6&lt;=42,پردازش!F6&gt;=30),30,IF(AND(پردازش!F6&lt;=66,پردازش!F6&gt;=43),43,IF(پردازش!F6&gt;=67,67,پردازش!F6)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y2pPK5p0HlL3VFzoaaI9ofqiumwtToiupPFxWNReR8VgJEEK+eC8aNJPVQmJi/Kr/BF0cFSVky9iO5oGCo33dA==" saltValue="riBMjenbWd6v40tVfYiYLg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208"/>
  <sheetViews>
    <sheetView rightToLeft="1" view="pageBreakPreview" zoomScale="55" zoomScaleNormal="100" zoomScaleSheetLayoutView="55" workbookViewId="0">
      <selection activeCell="AA17" sqref="AA17"/>
    </sheetView>
  </sheetViews>
  <sheetFormatPr defaultRowHeight="15" x14ac:dyDescent="0.25"/>
  <cols>
    <col min="1" max="1" width="5.85546875" style="3" customWidth="1"/>
    <col min="2" max="8" width="9.140625" style="3"/>
    <col min="9" max="9" width="10.85546875" style="3" customWidth="1"/>
    <col min="10" max="10" width="9.140625" style="3"/>
    <col min="11" max="11" width="12.85546875" style="3" customWidth="1"/>
    <col min="12" max="12" width="11.42578125" style="3" customWidth="1"/>
    <col min="13" max="13" width="9.7109375" style="3" customWidth="1"/>
    <col min="14" max="19" width="9.140625" style="3"/>
    <col min="20" max="20" width="10.28515625" style="3" customWidth="1"/>
    <col min="21" max="21" width="11.7109375" style="3" customWidth="1"/>
    <col min="22" max="16384" width="9.140625" style="3"/>
  </cols>
  <sheetData>
    <row r="1" spans="1:21" ht="56.2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21.75" customHeight="1" x14ac:dyDescent="0.25">
      <c r="A2" s="107" t="s">
        <v>140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8" customHeight="1" x14ac:dyDescent="0.25">
      <c r="A3" s="110" t="s">
        <v>105</v>
      </c>
      <c r="B3" s="110"/>
      <c r="C3" s="110"/>
      <c r="D3" s="110"/>
      <c r="E3" s="110"/>
      <c r="F3" s="110"/>
      <c r="G3" s="111"/>
      <c r="H3" s="112"/>
      <c r="I3" s="112"/>
      <c r="J3" s="113"/>
      <c r="K3" s="108" t="s">
        <v>68</v>
      </c>
      <c r="L3" s="108" t="s">
        <v>69</v>
      </c>
      <c r="M3" s="108" t="s">
        <v>90</v>
      </c>
      <c r="N3" s="108" t="s">
        <v>73</v>
      </c>
      <c r="O3" s="108" t="s">
        <v>70</v>
      </c>
      <c r="P3" s="108" t="s">
        <v>87</v>
      </c>
      <c r="Q3" s="108" t="s">
        <v>91</v>
      </c>
      <c r="R3" s="108" t="s">
        <v>92</v>
      </c>
      <c r="S3" s="108" t="s">
        <v>93</v>
      </c>
      <c r="T3" s="108" t="s">
        <v>94</v>
      </c>
      <c r="U3" s="108" t="s">
        <v>71</v>
      </c>
    </row>
    <row r="4" spans="1:21" ht="18" customHeight="1" x14ac:dyDescent="0.25">
      <c r="A4" s="110"/>
      <c r="B4" s="110"/>
      <c r="C4" s="110"/>
      <c r="D4" s="110"/>
      <c r="E4" s="110"/>
      <c r="F4" s="110"/>
      <c r="G4" s="114"/>
      <c r="H4" s="115"/>
      <c r="I4" s="115"/>
      <c r="J4" s="116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8" customHeight="1" x14ac:dyDescent="0.25">
      <c r="A5" s="110"/>
      <c r="B5" s="110"/>
      <c r="C5" s="110"/>
      <c r="D5" s="110"/>
      <c r="E5" s="110"/>
      <c r="F5" s="110"/>
      <c r="G5" s="110" t="s">
        <v>103</v>
      </c>
      <c r="H5" s="110"/>
      <c r="I5" s="110"/>
      <c r="J5" s="110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</row>
    <row r="6" spans="1:21" ht="18" customHeight="1" x14ac:dyDescent="0.25">
      <c r="A6" s="110"/>
      <c r="B6" s="110"/>
      <c r="C6" s="110"/>
      <c r="D6" s="110"/>
      <c r="E6" s="110"/>
      <c r="F6" s="110"/>
      <c r="G6" s="110" t="s">
        <v>104</v>
      </c>
      <c r="H6" s="110"/>
      <c r="I6" s="110"/>
      <c r="J6" s="110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9.5" customHeight="1" x14ac:dyDescent="0.25">
      <c r="A7" s="120" t="s">
        <v>53</v>
      </c>
      <c r="B7" s="121"/>
      <c r="C7" s="121"/>
      <c r="D7" s="121"/>
      <c r="E7" s="121"/>
      <c r="F7" s="121"/>
      <c r="G7" s="121"/>
      <c r="H7" s="121"/>
      <c r="I7" s="121"/>
      <c r="J7" s="122"/>
      <c r="K7" s="143"/>
      <c r="L7" s="144"/>
      <c r="M7" s="144"/>
      <c r="N7" s="144"/>
      <c r="O7" s="144"/>
      <c r="P7" s="144"/>
      <c r="Q7" s="144"/>
      <c r="R7" s="144"/>
      <c r="S7" s="144"/>
      <c r="T7" s="144"/>
      <c r="U7" s="144"/>
    </row>
    <row r="8" spans="1:21" ht="15" customHeight="1" x14ac:dyDescent="0.25">
      <c r="A8" s="120" t="s">
        <v>72</v>
      </c>
      <c r="B8" s="121"/>
      <c r="C8" s="121"/>
      <c r="D8" s="121"/>
      <c r="E8" s="121"/>
      <c r="F8" s="121"/>
      <c r="G8" s="121"/>
      <c r="H8" s="121"/>
      <c r="I8" s="121"/>
      <c r="J8" s="122"/>
      <c r="K8" s="143"/>
      <c r="L8" s="144"/>
      <c r="M8" s="144"/>
      <c r="N8" s="144"/>
      <c r="O8" s="144"/>
      <c r="P8" s="144"/>
      <c r="Q8" s="144"/>
      <c r="R8" s="144"/>
      <c r="S8" s="144"/>
      <c r="T8" s="144"/>
      <c r="U8" s="144"/>
    </row>
    <row r="9" spans="1:21" ht="15" customHeight="1" x14ac:dyDescent="0.25">
      <c r="A9" s="117" t="s">
        <v>101</v>
      </c>
      <c r="B9" s="118"/>
      <c r="C9" s="118"/>
      <c r="D9" s="118"/>
      <c r="E9" s="118"/>
      <c r="F9" s="118"/>
      <c r="G9" s="118"/>
      <c r="H9" s="118"/>
      <c r="I9" s="118"/>
      <c r="J9" s="119"/>
      <c r="K9" s="143"/>
      <c r="L9" s="144"/>
      <c r="M9" s="144"/>
      <c r="N9" s="144"/>
      <c r="O9" s="144"/>
      <c r="P9" s="144"/>
      <c r="Q9" s="144"/>
      <c r="R9" s="144"/>
      <c r="S9" s="144"/>
      <c r="T9" s="144"/>
      <c r="U9" s="144"/>
    </row>
    <row r="10" spans="1:21" ht="15" customHeight="1" x14ac:dyDescent="0.25">
      <c r="A10" s="123" t="s">
        <v>55</v>
      </c>
      <c r="B10" s="110" t="s">
        <v>100</v>
      </c>
      <c r="C10" s="110"/>
      <c r="D10" s="110"/>
      <c r="E10" s="110"/>
      <c r="F10" s="110"/>
      <c r="G10" s="110"/>
      <c r="H10" s="110"/>
      <c r="I10" s="110"/>
      <c r="J10" s="110"/>
      <c r="K10" s="125" t="s">
        <v>102</v>
      </c>
      <c r="L10" s="126"/>
      <c r="M10" s="126"/>
      <c r="N10" s="126"/>
      <c r="O10" s="126"/>
      <c r="P10" s="126"/>
      <c r="Q10" s="126"/>
      <c r="R10" s="126"/>
      <c r="S10" s="126"/>
      <c r="T10" s="126"/>
      <c r="U10" s="126"/>
    </row>
    <row r="11" spans="1:21" ht="15" customHeight="1" x14ac:dyDescent="0.25">
      <c r="A11" s="123"/>
      <c r="B11" s="124" t="s">
        <v>57</v>
      </c>
      <c r="C11" s="124" t="s">
        <v>58</v>
      </c>
      <c r="D11" s="124" t="s">
        <v>59</v>
      </c>
      <c r="E11" s="124" t="s">
        <v>60</v>
      </c>
      <c r="F11" s="124" t="s">
        <v>61</v>
      </c>
      <c r="G11" s="124" t="s">
        <v>62</v>
      </c>
      <c r="H11" s="124" t="s">
        <v>63</v>
      </c>
      <c r="I11" s="124" t="s">
        <v>64</v>
      </c>
      <c r="J11" s="124" t="s">
        <v>65</v>
      </c>
      <c r="K11" s="124" t="s">
        <v>68</v>
      </c>
      <c r="L11" s="124" t="s">
        <v>69</v>
      </c>
      <c r="M11" s="124" t="s">
        <v>90</v>
      </c>
      <c r="N11" s="124" t="s">
        <v>73</v>
      </c>
      <c r="O11" s="124" t="s">
        <v>70</v>
      </c>
      <c r="P11" s="124" t="s">
        <v>87</v>
      </c>
      <c r="Q11" s="124" t="s">
        <v>91</v>
      </c>
      <c r="R11" s="124" t="s">
        <v>92</v>
      </c>
      <c r="S11" s="124" t="s">
        <v>93</v>
      </c>
      <c r="T11" s="124" t="s">
        <v>94</v>
      </c>
      <c r="U11" s="124" t="s">
        <v>71</v>
      </c>
    </row>
    <row r="12" spans="1:21" ht="16.5" customHeight="1" x14ac:dyDescent="0.25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</row>
    <row r="13" spans="1:21" ht="18" x14ac:dyDescent="0.25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</row>
    <row r="14" spans="1:21" ht="18" customHeight="1" x14ac:dyDescent="0.25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</row>
    <row r="15" spans="1:21" ht="15.75" customHeight="1" x14ac:dyDescent="0.25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ht="18" customHeight="1" x14ac:dyDescent="0.25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1:21" ht="18" customHeight="1" x14ac:dyDescent="0.25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</row>
    <row r="18" spans="1:21" ht="18" customHeight="1" x14ac:dyDescent="0.25">
      <c r="A18" s="152"/>
      <c r="B18" s="146"/>
      <c r="C18" s="146"/>
      <c r="D18" s="146"/>
      <c r="E18" s="146"/>
      <c r="F18" s="146"/>
      <c r="G18" s="146"/>
      <c r="H18" s="146"/>
      <c r="I18" s="153"/>
      <c r="J18" s="153"/>
      <c r="K18" s="147"/>
      <c r="L18" s="147"/>
      <c r="M18" s="154"/>
      <c r="N18" s="147"/>
      <c r="O18" s="147"/>
      <c r="P18" s="147"/>
      <c r="Q18" s="154"/>
      <c r="R18" s="154"/>
      <c r="S18" s="147"/>
      <c r="T18" s="154"/>
      <c r="U18" s="147"/>
    </row>
    <row r="19" spans="1:21" ht="18" customHeight="1" x14ac:dyDescent="0.25">
      <c r="A19" s="155"/>
      <c r="B19" s="156"/>
      <c r="C19" s="156"/>
      <c r="D19" s="156"/>
      <c r="E19" s="156"/>
      <c r="F19" s="156"/>
      <c r="G19" s="156"/>
      <c r="H19" s="156"/>
      <c r="I19" s="156"/>
      <c r="J19" s="156"/>
      <c r="K19" s="147"/>
      <c r="L19" s="147"/>
      <c r="M19" s="157"/>
      <c r="N19" s="147"/>
      <c r="O19" s="147"/>
      <c r="P19" s="147"/>
      <c r="Q19" s="157"/>
      <c r="R19" s="157"/>
      <c r="S19" s="147"/>
      <c r="T19" s="157"/>
      <c r="U19" s="147"/>
    </row>
    <row r="20" spans="1:21" ht="18" customHeight="1" x14ac:dyDescent="0.25">
      <c r="A20" s="155"/>
      <c r="B20" s="156"/>
      <c r="C20" s="156"/>
      <c r="D20" s="156"/>
      <c r="E20" s="156"/>
      <c r="F20" s="156"/>
      <c r="G20" s="156"/>
      <c r="H20" s="156"/>
      <c r="I20" s="156"/>
      <c r="J20" s="156"/>
      <c r="K20" s="147"/>
      <c r="L20" s="147"/>
      <c r="M20" s="157"/>
      <c r="N20" s="147"/>
      <c r="O20" s="147"/>
      <c r="P20" s="147"/>
      <c r="Q20" s="157"/>
      <c r="R20" s="157"/>
      <c r="S20" s="147"/>
      <c r="T20" s="157"/>
      <c r="U20" s="147"/>
    </row>
    <row r="21" spans="1:21" ht="18" customHeight="1" x14ac:dyDescent="0.25">
      <c r="A21" s="155"/>
      <c r="B21" s="156"/>
      <c r="C21" s="156"/>
      <c r="D21" s="156"/>
      <c r="E21" s="156"/>
      <c r="F21" s="156"/>
      <c r="G21" s="156"/>
      <c r="H21" s="156"/>
      <c r="I21" s="156"/>
      <c r="J21" s="156"/>
      <c r="K21" s="147"/>
      <c r="L21" s="147"/>
      <c r="M21" s="157"/>
      <c r="N21" s="147"/>
      <c r="O21" s="147"/>
      <c r="P21" s="147"/>
      <c r="Q21" s="157"/>
      <c r="R21" s="157"/>
      <c r="S21" s="147"/>
      <c r="T21" s="157"/>
      <c r="U21" s="147"/>
    </row>
    <row r="22" spans="1:21" ht="18" x14ac:dyDescent="0.25">
      <c r="A22" s="155"/>
      <c r="B22" s="156"/>
      <c r="C22" s="156"/>
      <c r="D22" s="156"/>
      <c r="E22" s="156"/>
      <c r="F22" s="156"/>
      <c r="G22" s="156"/>
      <c r="H22" s="156"/>
      <c r="I22" s="156"/>
      <c r="J22" s="156"/>
      <c r="K22" s="147"/>
      <c r="L22" s="147"/>
      <c r="M22" s="157"/>
      <c r="N22" s="147"/>
      <c r="O22" s="147"/>
      <c r="P22" s="147"/>
      <c r="Q22" s="157"/>
      <c r="R22" s="157"/>
      <c r="S22" s="147"/>
      <c r="T22" s="157"/>
      <c r="U22" s="147"/>
    </row>
    <row r="23" spans="1:21" ht="18" x14ac:dyDescent="0.25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47"/>
      <c r="L23" s="147"/>
      <c r="M23" s="157"/>
      <c r="N23" s="147"/>
      <c r="O23" s="147"/>
      <c r="P23" s="147"/>
      <c r="Q23" s="157"/>
      <c r="R23" s="157"/>
      <c r="S23" s="147"/>
      <c r="T23" s="157"/>
      <c r="U23" s="147"/>
    </row>
    <row r="24" spans="1:21" ht="18" x14ac:dyDescent="0.25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47"/>
      <c r="L24" s="147"/>
      <c r="M24" s="157"/>
      <c r="N24" s="147"/>
      <c r="O24" s="147"/>
      <c r="P24" s="147"/>
      <c r="Q24" s="157"/>
      <c r="R24" s="157"/>
      <c r="S24" s="147"/>
      <c r="T24" s="157"/>
      <c r="U24" s="147"/>
    </row>
    <row r="25" spans="1:21" ht="18.75" customHeight="1" x14ac:dyDescent="0.25">
      <c r="A25" s="155"/>
      <c r="B25" s="156"/>
      <c r="C25" s="156"/>
      <c r="D25" s="156"/>
      <c r="E25" s="156"/>
      <c r="F25" s="156"/>
      <c r="G25" s="156"/>
      <c r="H25" s="156"/>
      <c r="I25" s="156"/>
      <c r="J25" s="156"/>
      <c r="K25" s="147"/>
      <c r="L25" s="147"/>
      <c r="M25" s="157"/>
      <c r="N25" s="147"/>
      <c r="O25" s="147"/>
      <c r="P25" s="147"/>
      <c r="Q25" s="157"/>
      <c r="R25" s="157"/>
      <c r="S25" s="147"/>
      <c r="T25" s="157"/>
      <c r="U25" s="147"/>
    </row>
    <row r="26" spans="1:21" ht="18.75" customHeight="1" x14ac:dyDescent="0.25">
      <c r="A26" s="158"/>
      <c r="B26" s="159"/>
      <c r="C26" s="159"/>
      <c r="D26" s="159"/>
      <c r="E26" s="159"/>
      <c r="F26" s="159"/>
      <c r="G26" s="159"/>
      <c r="H26" s="159"/>
      <c r="I26" s="159"/>
      <c r="J26" s="159"/>
      <c r="K26" s="147"/>
      <c r="L26" s="147"/>
      <c r="M26" s="160"/>
      <c r="N26" s="147"/>
      <c r="O26" s="147"/>
      <c r="P26" s="147"/>
      <c r="Q26" s="160"/>
      <c r="R26" s="160"/>
      <c r="S26" s="147"/>
      <c r="T26" s="160"/>
      <c r="U26" s="147"/>
    </row>
    <row r="27" spans="1:21" ht="18.75" customHeight="1" x14ac:dyDescent="0.25">
      <c r="A27" s="158"/>
      <c r="B27" s="159"/>
      <c r="C27" s="159"/>
      <c r="D27" s="159"/>
      <c r="E27" s="159"/>
      <c r="F27" s="159"/>
      <c r="G27" s="159"/>
      <c r="H27" s="159"/>
      <c r="I27" s="159"/>
      <c r="J27" s="159"/>
      <c r="K27" s="160"/>
      <c r="L27" s="160"/>
      <c r="M27" s="160"/>
      <c r="N27" s="147"/>
      <c r="O27" s="147"/>
      <c r="P27" s="147"/>
      <c r="Q27" s="160"/>
      <c r="R27" s="160"/>
      <c r="S27" s="147"/>
      <c r="T27" s="160"/>
      <c r="U27" s="160"/>
    </row>
    <row r="28" spans="1:21" ht="18.75" customHeight="1" x14ac:dyDescent="0.25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</row>
    <row r="29" spans="1:21" ht="18" customHeight="1" x14ac:dyDescent="0.25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</row>
    <row r="30" spans="1:21" ht="15.75" x14ac:dyDescent="0.25">
      <c r="A30" s="161"/>
      <c r="B30" s="162"/>
      <c r="C30" s="162"/>
      <c r="D30" s="162"/>
      <c r="E30" s="162"/>
      <c r="F30" s="162"/>
      <c r="G30" s="162"/>
      <c r="H30" s="162"/>
      <c r="I30" s="162"/>
      <c r="J30" s="162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</row>
    <row r="31" spans="1:21" ht="15.75" x14ac:dyDescent="0.25">
      <c r="A31" s="161"/>
      <c r="B31" s="162"/>
      <c r="C31" s="162"/>
      <c r="D31" s="162"/>
      <c r="E31" s="162"/>
      <c r="F31" s="162"/>
      <c r="G31" s="162"/>
      <c r="H31" s="162"/>
      <c r="I31" s="162"/>
      <c r="J31" s="162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</row>
    <row r="32" spans="1:21" x14ac:dyDescent="0.25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</row>
    <row r="33" spans="1:21" x14ac:dyDescent="0.25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</row>
    <row r="34" spans="1:21" x14ac:dyDescent="0.25">
      <c r="A34" s="158"/>
      <c r="B34" s="159"/>
      <c r="C34" s="159"/>
      <c r="D34" s="159"/>
      <c r="E34" s="159"/>
      <c r="F34" s="159"/>
      <c r="G34" s="159"/>
      <c r="H34" s="159"/>
      <c r="I34" s="159"/>
      <c r="J34" s="159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</row>
    <row r="35" spans="1:21" x14ac:dyDescent="0.25">
      <c r="A35" s="158"/>
      <c r="B35" s="159"/>
      <c r="C35" s="159"/>
      <c r="D35" s="159"/>
      <c r="E35" s="159"/>
      <c r="F35" s="159"/>
      <c r="G35" s="159"/>
      <c r="H35" s="159"/>
      <c r="I35" s="159"/>
      <c r="J35" s="159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</row>
    <row r="36" spans="1:21" x14ac:dyDescent="0.25">
      <c r="A36" s="158"/>
      <c r="B36" s="159"/>
      <c r="C36" s="159"/>
      <c r="D36" s="159"/>
      <c r="E36" s="159"/>
      <c r="F36" s="159"/>
      <c r="G36" s="159"/>
      <c r="H36" s="159"/>
      <c r="I36" s="159"/>
      <c r="J36" s="159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</row>
    <row r="37" spans="1:21" x14ac:dyDescent="0.25">
      <c r="A37" s="158"/>
      <c r="B37" s="159"/>
      <c r="C37" s="159"/>
      <c r="D37" s="159"/>
      <c r="E37" s="159"/>
      <c r="F37" s="159"/>
      <c r="G37" s="159"/>
      <c r="H37" s="159"/>
      <c r="I37" s="159"/>
      <c r="J37" s="159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</row>
    <row r="38" spans="1:21" x14ac:dyDescent="0.25">
      <c r="A38" s="158"/>
      <c r="B38" s="159"/>
      <c r="C38" s="159"/>
      <c r="D38" s="159"/>
      <c r="E38" s="159"/>
      <c r="F38" s="159"/>
      <c r="G38" s="159"/>
      <c r="H38" s="159"/>
      <c r="I38" s="159"/>
      <c r="J38" s="159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</row>
    <row r="39" spans="1:21" x14ac:dyDescent="0.25">
      <c r="A39" s="158"/>
      <c r="B39" s="159"/>
      <c r="C39" s="159"/>
      <c r="D39" s="159"/>
      <c r="E39" s="159"/>
      <c r="F39" s="159"/>
      <c r="G39" s="159"/>
      <c r="H39" s="159"/>
      <c r="I39" s="159"/>
      <c r="J39" s="159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</row>
    <row r="40" spans="1:21" x14ac:dyDescent="0.25">
      <c r="A40" s="158"/>
      <c r="B40" s="159"/>
      <c r="C40" s="159"/>
      <c r="D40" s="159"/>
      <c r="E40" s="159"/>
      <c r="F40" s="159"/>
      <c r="G40" s="159"/>
      <c r="H40" s="159"/>
      <c r="I40" s="159"/>
      <c r="J40" s="159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</row>
    <row r="41" spans="1:21" x14ac:dyDescent="0.25">
      <c r="A41" s="158"/>
      <c r="B41" s="159"/>
      <c r="C41" s="159"/>
      <c r="D41" s="159"/>
      <c r="E41" s="159"/>
      <c r="F41" s="159"/>
      <c r="G41" s="159"/>
      <c r="H41" s="159"/>
      <c r="I41" s="159"/>
      <c r="J41" s="159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</row>
    <row r="42" spans="1:21" x14ac:dyDescent="0.25">
      <c r="A42" s="158"/>
      <c r="B42" s="159"/>
      <c r="C42" s="159"/>
      <c r="D42" s="159"/>
      <c r="E42" s="159"/>
      <c r="F42" s="159"/>
      <c r="G42" s="159"/>
      <c r="H42" s="159"/>
      <c r="I42" s="159"/>
      <c r="J42" s="159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</row>
    <row r="43" spans="1:21" x14ac:dyDescent="0.25">
      <c r="A43" s="158"/>
      <c r="B43" s="159"/>
      <c r="C43" s="159"/>
      <c r="D43" s="159"/>
      <c r="E43" s="159"/>
      <c r="F43" s="159"/>
      <c r="G43" s="159"/>
      <c r="H43" s="159"/>
      <c r="I43" s="159"/>
      <c r="J43" s="159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</row>
    <row r="44" spans="1:21" x14ac:dyDescent="0.25">
      <c r="A44" s="158"/>
      <c r="B44" s="159"/>
      <c r="C44" s="159"/>
      <c r="D44" s="159"/>
      <c r="E44" s="159"/>
      <c r="F44" s="159"/>
      <c r="G44" s="159"/>
      <c r="H44" s="159"/>
      <c r="I44" s="159"/>
      <c r="J44" s="159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</row>
    <row r="45" spans="1:21" x14ac:dyDescent="0.25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</row>
    <row r="46" spans="1:21" x14ac:dyDescent="0.25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</row>
    <row r="47" spans="1:21" x14ac:dyDescent="0.25">
      <c r="A47" s="158"/>
      <c r="B47" s="159"/>
      <c r="C47" s="159"/>
      <c r="D47" s="159"/>
      <c r="E47" s="159"/>
      <c r="F47" s="159"/>
      <c r="G47" s="159"/>
      <c r="H47" s="159"/>
      <c r="I47" s="159"/>
      <c r="J47" s="159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</row>
    <row r="48" spans="1:21" x14ac:dyDescent="0.25">
      <c r="A48" s="158"/>
      <c r="B48" s="159"/>
      <c r="C48" s="159"/>
      <c r="D48" s="159"/>
      <c r="E48" s="159"/>
      <c r="F48" s="159"/>
      <c r="G48" s="159"/>
      <c r="H48" s="159"/>
      <c r="I48" s="159"/>
      <c r="J48" s="159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</row>
    <row r="49" spans="1:21" x14ac:dyDescent="0.25">
      <c r="A49" s="158"/>
      <c r="B49" s="159"/>
      <c r="C49" s="159"/>
      <c r="D49" s="159"/>
      <c r="E49" s="159"/>
      <c r="F49" s="159"/>
      <c r="G49" s="159"/>
      <c r="H49" s="159"/>
      <c r="I49" s="159"/>
      <c r="J49" s="159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</row>
    <row r="50" spans="1:21" x14ac:dyDescent="0.25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</row>
    <row r="51" spans="1:21" x14ac:dyDescent="0.25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</row>
    <row r="52" spans="1:21" x14ac:dyDescent="0.25">
      <c r="A52" s="158"/>
      <c r="B52" s="159"/>
      <c r="C52" s="159"/>
      <c r="D52" s="159"/>
      <c r="E52" s="159"/>
      <c r="F52" s="159"/>
      <c r="G52" s="159"/>
      <c r="H52" s="159"/>
      <c r="I52" s="159"/>
      <c r="J52" s="159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</row>
    <row r="53" spans="1:21" x14ac:dyDescent="0.25">
      <c r="A53" s="158"/>
      <c r="B53" s="159"/>
      <c r="C53" s="159"/>
      <c r="D53" s="159"/>
      <c r="E53" s="159"/>
      <c r="F53" s="159"/>
      <c r="G53" s="159"/>
      <c r="H53" s="159"/>
      <c r="I53" s="159"/>
      <c r="J53" s="159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</row>
    <row r="54" spans="1:21" x14ac:dyDescent="0.25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</row>
    <row r="55" spans="1:21" x14ac:dyDescent="0.25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</row>
    <row r="56" spans="1:21" x14ac:dyDescent="0.25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</row>
    <row r="57" spans="1:21" x14ac:dyDescent="0.25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</row>
    <row r="58" spans="1:21" x14ac:dyDescent="0.25">
      <c r="A58" s="158"/>
      <c r="B58" s="159"/>
      <c r="C58" s="159"/>
      <c r="D58" s="159"/>
      <c r="E58" s="159"/>
      <c r="F58" s="159"/>
      <c r="G58" s="159"/>
      <c r="H58" s="159"/>
      <c r="I58" s="159"/>
      <c r="J58" s="159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</row>
    <row r="59" spans="1:21" x14ac:dyDescent="0.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</row>
    <row r="60" spans="1:21" x14ac:dyDescent="0.2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</row>
    <row r="61" spans="1:21" x14ac:dyDescent="0.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</row>
    <row r="62" spans="1:21" x14ac:dyDescent="0.25">
      <c r="A62" s="158"/>
      <c r="B62" s="159"/>
      <c r="C62" s="159"/>
      <c r="D62" s="159"/>
      <c r="E62" s="159"/>
      <c r="F62" s="159"/>
      <c r="G62" s="159"/>
      <c r="H62" s="159"/>
      <c r="I62" s="159"/>
      <c r="J62" s="159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</row>
    <row r="63" spans="1:21" x14ac:dyDescent="0.2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</row>
    <row r="64" spans="1:21" x14ac:dyDescent="0.25">
      <c r="A64" s="158"/>
      <c r="B64" s="159"/>
      <c r="C64" s="159"/>
      <c r="D64" s="159"/>
      <c r="E64" s="159"/>
      <c r="F64" s="159"/>
      <c r="G64" s="159"/>
      <c r="H64" s="159"/>
      <c r="I64" s="159"/>
      <c r="J64" s="159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</row>
    <row r="65" spans="1:21" x14ac:dyDescent="0.25">
      <c r="A65" s="158"/>
      <c r="B65" s="159"/>
      <c r="C65" s="159"/>
      <c r="D65" s="159"/>
      <c r="E65" s="159"/>
      <c r="F65" s="159"/>
      <c r="G65" s="159"/>
      <c r="H65" s="159"/>
      <c r="I65" s="159"/>
      <c r="J65" s="159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</row>
    <row r="66" spans="1:21" x14ac:dyDescent="0.25">
      <c r="A66" s="158"/>
      <c r="B66" s="159"/>
      <c r="C66" s="159"/>
      <c r="D66" s="159"/>
      <c r="E66" s="159"/>
      <c r="F66" s="159"/>
      <c r="G66" s="159"/>
      <c r="H66" s="159"/>
      <c r="I66" s="159"/>
      <c r="J66" s="159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</row>
    <row r="67" spans="1:21" x14ac:dyDescent="0.25">
      <c r="A67" s="158"/>
      <c r="B67" s="159"/>
      <c r="C67" s="159"/>
      <c r="D67" s="159"/>
      <c r="E67" s="159"/>
      <c r="F67" s="159"/>
      <c r="G67" s="159"/>
      <c r="H67" s="159"/>
      <c r="I67" s="159"/>
      <c r="J67" s="159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</row>
    <row r="68" spans="1:21" x14ac:dyDescent="0.25">
      <c r="A68" s="158"/>
      <c r="B68" s="159"/>
      <c r="C68" s="159"/>
      <c r="D68" s="159"/>
      <c r="E68" s="159"/>
      <c r="F68" s="159"/>
      <c r="G68" s="159"/>
      <c r="H68" s="159"/>
      <c r="I68" s="159"/>
      <c r="J68" s="159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</row>
    <row r="69" spans="1:21" x14ac:dyDescent="0.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</row>
    <row r="70" spans="1:21" x14ac:dyDescent="0.25">
      <c r="A70" s="158"/>
      <c r="B70" s="159"/>
      <c r="C70" s="159"/>
      <c r="D70" s="159"/>
      <c r="E70" s="159"/>
      <c r="F70" s="159"/>
      <c r="G70" s="159"/>
      <c r="H70" s="159"/>
      <c r="I70" s="159"/>
      <c r="J70" s="159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</row>
    <row r="71" spans="1:21" x14ac:dyDescent="0.25">
      <c r="A71" s="158"/>
      <c r="B71" s="159"/>
      <c r="C71" s="159"/>
      <c r="D71" s="159"/>
      <c r="E71" s="159"/>
      <c r="F71" s="159"/>
      <c r="G71" s="159"/>
      <c r="H71" s="159"/>
      <c r="I71" s="159"/>
      <c r="J71" s="159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</row>
    <row r="72" spans="1:21" x14ac:dyDescent="0.25">
      <c r="A72" s="158"/>
      <c r="B72" s="159"/>
      <c r="C72" s="159"/>
      <c r="D72" s="159"/>
      <c r="E72" s="159"/>
      <c r="F72" s="159"/>
      <c r="G72" s="159"/>
      <c r="H72" s="159"/>
      <c r="I72" s="159"/>
      <c r="J72" s="159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</row>
    <row r="73" spans="1:21" x14ac:dyDescent="0.25">
      <c r="A73" s="158"/>
      <c r="B73" s="159"/>
      <c r="C73" s="159"/>
      <c r="D73" s="159"/>
      <c r="E73" s="159"/>
      <c r="F73" s="159"/>
      <c r="G73" s="159"/>
      <c r="H73" s="159"/>
      <c r="I73" s="159"/>
      <c r="J73" s="159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</row>
    <row r="74" spans="1:21" x14ac:dyDescent="0.25">
      <c r="A74" s="158"/>
      <c r="B74" s="159"/>
      <c r="C74" s="159"/>
      <c r="D74" s="159"/>
      <c r="E74" s="159"/>
      <c r="F74" s="159"/>
      <c r="G74" s="159"/>
      <c r="H74" s="159"/>
      <c r="I74" s="159"/>
      <c r="J74" s="159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</row>
    <row r="75" spans="1:21" x14ac:dyDescent="0.25">
      <c r="A75" s="158"/>
      <c r="B75" s="159"/>
      <c r="C75" s="159"/>
      <c r="D75" s="159"/>
      <c r="E75" s="159"/>
      <c r="F75" s="159"/>
      <c r="G75" s="159"/>
      <c r="H75" s="159"/>
      <c r="I75" s="159"/>
      <c r="J75" s="159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</row>
    <row r="76" spans="1:21" x14ac:dyDescent="0.25">
      <c r="A76" s="158"/>
      <c r="B76" s="159"/>
      <c r="C76" s="159"/>
      <c r="D76" s="159"/>
      <c r="E76" s="159"/>
      <c r="F76" s="159"/>
      <c r="G76" s="159"/>
      <c r="H76" s="159"/>
      <c r="I76" s="159"/>
      <c r="J76" s="159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</row>
    <row r="77" spans="1:21" x14ac:dyDescent="0.25">
      <c r="A77" s="158"/>
      <c r="B77" s="159"/>
      <c r="C77" s="159"/>
      <c r="D77" s="159"/>
      <c r="E77" s="159"/>
      <c r="F77" s="159"/>
      <c r="G77" s="159"/>
      <c r="H77" s="159"/>
      <c r="I77" s="159"/>
      <c r="J77" s="159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</row>
    <row r="78" spans="1:21" x14ac:dyDescent="0.25">
      <c r="A78" s="158"/>
      <c r="B78" s="159"/>
      <c r="C78" s="159"/>
      <c r="D78" s="159"/>
      <c r="E78" s="159"/>
      <c r="F78" s="159"/>
      <c r="G78" s="159"/>
      <c r="H78" s="159"/>
      <c r="I78" s="159"/>
      <c r="J78" s="159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</row>
    <row r="79" spans="1:21" x14ac:dyDescent="0.25">
      <c r="A79" s="158"/>
      <c r="B79" s="159"/>
      <c r="C79" s="159"/>
      <c r="D79" s="159"/>
      <c r="E79" s="159"/>
      <c r="F79" s="159"/>
      <c r="G79" s="159"/>
      <c r="H79" s="159"/>
      <c r="I79" s="159"/>
      <c r="J79" s="159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</row>
    <row r="80" spans="1:21" x14ac:dyDescent="0.25">
      <c r="A80" s="158"/>
      <c r="B80" s="159"/>
      <c r="C80" s="159"/>
      <c r="D80" s="159"/>
      <c r="E80" s="159"/>
      <c r="F80" s="159"/>
      <c r="G80" s="159"/>
      <c r="H80" s="159"/>
      <c r="I80" s="159"/>
      <c r="J80" s="159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</row>
    <row r="81" spans="1:21" x14ac:dyDescent="0.25">
      <c r="A81" s="158"/>
      <c r="B81" s="159"/>
      <c r="C81" s="159"/>
      <c r="D81" s="159"/>
      <c r="E81" s="159"/>
      <c r="F81" s="159"/>
      <c r="G81" s="159"/>
      <c r="H81" s="159"/>
      <c r="I81" s="159"/>
      <c r="J81" s="159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</row>
    <row r="82" spans="1:21" x14ac:dyDescent="0.25">
      <c r="A82" s="158"/>
      <c r="B82" s="159"/>
      <c r="C82" s="159"/>
      <c r="D82" s="159"/>
      <c r="E82" s="159"/>
      <c r="F82" s="159"/>
      <c r="G82" s="159"/>
      <c r="H82" s="159"/>
      <c r="I82" s="159"/>
      <c r="J82" s="159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</row>
    <row r="83" spans="1:21" x14ac:dyDescent="0.25">
      <c r="A83" s="158"/>
      <c r="B83" s="159"/>
      <c r="C83" s="159"/>
      <c r="D83" s="159"/>
      <c r="E83" s="159"/>
      <c r="F83" s="159"/>
      <c r="G83" s="159"/>
      <c r="H83" s="159"/>
      <c r="I83" s="159"/>
      <c r="J83" s="159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</row>
    <row r="84" spans="1:21" x14ac:dyDescent="0.25">
      <c r="A84" s="158"/>
      <c r="B84" s="159"/>
      <c r="C84" s="159"/>
      <c r="D84" s="159"/>
      <c r="E84" s="159"/>
      <c r="F84" s="159"/>
      <c r="G84" s="159"/>
      <c r="H84" s="159"/>
      <c r="I84" s="159"/>
      <c r="J84" s="159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</row>
    <row r="85" spans="1:21" x14ac:dyDescent="0.25">
      <c r="A85" s="158"/>
      <c r="B85" s="159"/>
      <c r="C85" s="159"/>
      <c r="D85" s="159"/>
      <c r="E85" s="159"/>
      <c r="F85" s="159"/>
      <c r="G85" s="159"/>
      <c r="H85" s="159"/>
      <c r="I85" s="159"/>
      <c r="J85" s="159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</row>
    <row r="86" spans="1:21" x14ac:dyDescent="0.25">
      <c r="A86" s="158"/>
      <c r="B86" s="159"/>
      <c r="C86" s="159"/>
      <c r="D86" s="159"/>
      <c r="E86" s="159"/>
      <c r="F86" s="159"/>
      <c r="G86" s="159"/>
      <c r="H86" s="159"/>
      <c r="I86" s="159"/>
      <c r="J86" s="159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</row>
    <row r="87" spans="1:21" x14ac:dyDescent="0.25">
      <c r="A87" s="158"/>
      <c r="B87" s="159"/>
      <c r="C87" s="159"/>
      <c r="D87" s="159"/>
      <c r="E87" s="159"/>
      <c r="F87" s="159"/>
      <c r="G87" s="159"/>
      <c r="H87" s="159"/>
      <c r="I87" s="159"/>
      <c r="J87" s="159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</row>
    <row r="88" spans="1:21" x14ac:dyDescent="0.25">
      <c r="A88" s="158"/>
      <c r="B88" s="159"/>
      <c r="C88" s="159"/>
      <c r="D88" s="159"/>
      <c r="E88" s="159"/>
      <c r="F88" s="159"/>
      <c r="G88" s="159"/>
      <c r="H88" s="159"/>
      <c r="I88" s="159"/>
      <c r="J88" s="159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</row>
    <row r="89" spans="1:21" x14ac:dyDescent="0.25">
      <c r="A89" s="158"/>
      <c r="B89" s="159"/>
      <c r="C89" s="159"/>
      <c r="D89" s="159"/>
      <c r="E89" s="159"/>
      <c r="F89" s="159"/>
      <c r="G89" s="159"/>
      <c r="H89" s="159"/>
      <c r="I89" s="159"/>
      <c r="J89" s="159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</row>
    <row r="90" spans="1:21" x14ac:dyDescent="0.25">
      <c r="A90" s="158"/>
      <c r="B90" s="159"/>
      <c r="C90" s="159"/>
      <c r="D90" s="159"/>
      <c r="E90" s="159"/>
      <c r="F90" s="159"/>
      <c r="G90" s="159"/>
      <c r="H90" s="159"/>
      <c r="I90" s="159"/>
      <c r="J90" s="159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</row>
    <row r="91" spans="1:21" x14ac:dyDescent="0.25">
      <c r="A91" s="158"/>
      <c r="B91" s="159"/>
      <c r="C91" s="159"/>
      <c r="D91" s="159"/>
      <c r="E91" s="159"/>
      <c r="F91" s="159"/>
      <c r="G91" s="159"/>
      <c r="H91" s="159"/>
      <c r="I91" s="159"/>
      <c r="J91" s="159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</row>
    <row r="92" spans="1:21" x14ac:dyDescent="0.25">
      <c r="A92" s="158"/>
      <c r="B92" s="159"/>
      <c r="C92" s="159"/>
      <c r="D92" s="159"/>
      <c r="E92" s="159"/>
      <c r="F92" s="159"/>
      <c r="G92" s="159"/>
      <c r="H92" s="159"/>
      <c r="I92" s="159"/>
      <c r="J92" s="159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</row>
    <row r="93" spans="1:21" x14ac:dyDescent="0.25">
      <c r="A93" s="158"/>
      <c r="B93" s="159"/>
      <c r="C93" s="159"/>
      <c r="D93" s="159"/>
      <c r="E93" s="159"/>
      <c r="F93" s="159"/>
      <c r="G93" s="159"/>
      <c r="H93" s="159"/>
      <c r="I93" s="159"/>
      <c r="J93" s="159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</row>
    <row r="94" spans="1:21" x14ac:dyDescent="0.25">
      <c r="A94" s="158"/>
      <c r="B94" s="159"/>
      <c r="C94" s="159"/>
      <c r="D94" s="159"/>
      <c r="E94" s="159"/>
      <c r="F94" s="159"/>
      <c r="G94" s="159"/>
      <c r="H94" s="159"/>
      <c r="I94" s="159"/>
      <c r="J94" s="159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</row>
    <row r="95" spans="1:21" x14ac:dyDescent="0.25">
      <c r="A95" s="158"/>
      <c r="B95" s="159"/>
      <c r="C95" s="159"/>
      <c r="D95" s="159"/>
      <c r="E95" s="159"/>
      <c r="F95" s="159"/>
      <c r="G95" s="159"/>
      <c r="H95" s="159"/>
      <c r="I95" s="159"/>
      <c r="J95" s="159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</row>
    <row r="96" spans="1:21" x14ac:dyDescent="0.25">
      <c r="A96" s="158"/>
      <c r="B96" s="159"/>
      <c r="C96" s="159"/>
      <c r="D96" s="159"/>
      <c r="E96" s="159"/>
      <c r="F96" s="159"/>
      <c r="G96" s="159"/>
      <c r="H96" s="159"/>
      <c r="I96" s="159"/>
      <c r="J96" s="159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</row>
    <row r="97" spans="1:21" x14ac:dyDescent="0.25">
      <c r="A97" s="158"/>
      <c r="B97" s="159"/>
      <c r="C97" s="159"/>
      <c r="D97" s="159"/>
      <c r="E97" s="159"/>
      <c r="F97" s="159"/>
      <c r="G97" s="159"/>
      <c r="H97" s="159"/>
      <c r="I97" s="159"/>
      <c r="J97" s="159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</row>
    <row r="98" spans="1:21" x14ac:dyDescent="0.25">
      <c r="A98" s="158"/>
      <c r="B98" s="159"/>
      <c r="C98" s="159"/>
      <c r="D98" s="159"/>
      <c r="E98" s="159"/>
      <c r="F98" s="159"/>
      <c r="G98" s="159"/>
      <c r="H98" s="159"/>
      <c r="I98" s="159"/>
      <c r="J98" s="159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</row>
    <row r="99" spans="1:21" x14ac:dyDescent="0.25">
      <c r="A99" s="158"/>
      <c r="B99" s="159"/>
      <c r="C99" s="159"/>
      <c r="D99" s="159"/>
      <c r="E99" s="159"/>
      <c r="F99" s="159"/>
      <c r="G99" s="159"/>
      <c r="H99" s="159"/>
      <c r="I99" s="159"/>
      <c r="J99" s="159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</row>
    <row r="100" spans="1:21" x14ac:dyDescent="0.25">
      <c r="A100" s="158"/>
      <c r="B100" s="159"/>
      <c r="C100" s="159"/>
      <c r="D100" s="159"/>
      <c r="E100" s="159"/>
      <c r="F100" s="159"/>
      <c r="G100" s="159"/>
      <c r="H100" s="159"/>
      <c r="I100" s="159"/>
      <c r="J100" s="159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</row>
    <row r="101" spans="1:21" x14ac:dyDescent="0.25">
      <c r="A101" s="158"/>
      <c r="B101" s="159"/>
      <c r="C101" s="159"/>
      <c r="D101" s="159"/>
      <c r="E101" s="159"/>
      <c r="F101" s="159"/>
      <c r="G101" s="159"/>
      <c r="H101" s="159"/>
      <c r="I101" s="159"/>
      <c r="J101" s="159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</row>
    <row r="102" spans="1:21" x14ac:dyDescent="0.25">
      <c r="A102" s="158"/>
      <c r="B102" s="159"/>
      <c r="C102" s="159"/>
      <c r="D102" s="159"/>
      <c r="E102" s="159"/>
      <c r="F102" s="159"/>
      <c r="G102" s="159"/>
      <c r="H102" s="159"/>
      <c r="I102" s="159"/>
      <c r="J102" s="159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</row>
    <row r="103" spans="1:21" x14ac:dyDescent="0.25">
      <c r="A103" s="158"/>
      <c r="B103" s="159"/>
      <c r="C103" s="159"/>
      <c r="D103" s="159"/>
      <c r="E103" s="159"/>
      <c r="F103" s="159"/>
      <c r="G103" s="159"/>
      <c r="H103" s="159"/>
      <c r="I103" s="159"/>
      <c r="J103" s="159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</row>
    <row r="104" spans="1:21" x14ac:dyDescent="0.25">
      <c r="A104" s="158"/>
      <c r="B104" s="159"/>
      <c r="C104" s="159"/>
      <c r="D104" s="159"/>
      <c r="E104" s="159"/>
      <c r="F104" s="159"/>
      <c r="G104" s="159"/>
      <c r="H104" s="159"/>
      <c r="I104" s="159"/>
      <c r="J104" s="159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</row>
    <row r="105" spans="1:21" x14ac:dyDescent="0.25">
      <c r="A105" s="158"/>
      <c r="B105" s="159"/>
      <c r="C105" s="159"/>
      <c r="D105" s="159"/>
      <c r="E105" s="159"/>
      <c r="F105" s="159"/>
      <c r="G105" s="159"/>
      <c r="H105" s="159"/>
      <c r="I105" s="159"/>
      <c r="J105" s="159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</row>
    <row r="106" spans="1:21" x14ac:dyDescent="0.25">
      <c r="A106" s="158"/>
      <c r="B106" s="159"/>
      <c r="C106" s="159"/>
      <c r="D106" s="159"/>
      <c r="E106" s="159"/>
      <c r="F106" s="159"/>
      <c r="G106" s="159"/>
      <c r="H106" s="159"/>
      <c r="I106" s="159"/>
      <c r="J106" s="159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</row>
    <row r="107" spans="1:21" x14ac:dyDescent="0.25">
      <c r="A107" s="158"/>
      <c r="B107" s="159"/>
      <c r="C107" s="159"/>
      <c r="D107" s="159"/>
      <c r="E107" s="159"/>
      <c r="F107" s="159"/>
      <c r="G107" s="159"/>
      <c r="H107" s="159"/>
      <c r="I107" s="159"/>
      <c r="J107" s="159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</row>
    <row r="108" spans="1:21" x14ac:dyDescent="0.25">
      <c r="A108" s="158"/>
      <c r="B108" s="159"/>
      <c r="C108" s="159"/>
      <c r="D108" s="159"/>
      <c r="E108" s="159"/>
      <c r="F108" s="159"/>
      <c r="G108" s="159"/>
      <c r="H108" s="159"/>
      <c r="I108" s="159"/>
      <c r="J108" s="159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</row>
    <row r="109" spans="1:21" x14ac:dyDescent="0.25">
      <c r="A109" s="158"/>
      <c r="B109" s="159"/>
      <c r="C109" s="159"/>
      <c r="D109" s="159"/>
      <c r="E109" s="159"/>
      <c r="F109" s="159"/>
      <c r="G109" s="159"/>
      <c r="H109" s="159"/>
      <c r="I109" s="159"/>
      <c r="J109" s="159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</row>
    <row r="110" spans="1:21" x14ac:dyDescent="0.25">
      <c r="A110" s="158"/>
      <c r="B110" s="159"/>
      <c r="C110" s="159"/>
      <c r="D110" s="159"/>
      <c r="E110" s="159"/>
      <c r="F110" s="159"/>
      <c r="G110" s="159"/>
      <c r="H110" s="159"/>
      <c r="I110" s="159"/>
      <c r="J110" s="159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</row>
    <row r="111" spans="1:21" x14ac:dyDescent="0.25">
      <c r="A111" s="158"/>
      <c r="B111" s="159"/>
      <c r="C111" s="159"/>
      <c r="D111" s="159"/>
      <c r="E111" s="159"/>
      <c r="F111" s="159"/>
      <c r="G111" s="159"/>
      <c r="H111" s="159"/>
      <c r="I111" s="159"/>
      <c r="J111" s="159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</row>
    <row r="112" spans="1:21" x14ac:dyDescent="0.25">
      <c r="A112" s="158"/>
      <c r="B112" s="159"/>
      <c r="C112" s="159"/>
      <c r="D112" s="159"/>
      <c r="E112" s="159"/>
      <c r="F112" s="159"/>
      <c r="G112" s="159"/>
      <c r="H112" s="159"/>
      <c r="I112" s="159"/>
      <c r="J112" s="159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</row>
    <row r="113" spans="1:21" x14ac:dyDescent="0.25">
      <c r="A113" s="158"/>
      <c r="B113" s="159"/>
      <c r="C113" s="159"/>
      <c r="D113" s="159"/>
      <c r="E113" s="159"/>
      <c r="F113" s="159"/>
      <c r="G113" s="159"/>
      <c r="H113" s="159"/>
      <c r="I113" s="159"/>
      <c r="J113" s="159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</row>
    <row r="114" spans="1:21" x14ac:dyDescent="0.25">
      <c r="A114" s="158"/>
      <c r="B114" s="159"/>
      <c r="C114" s="159"/>
      <c r="D114" s="159"/>
      <c r="E114" s="159"/>
      <c r="F114" s="159"/>
      <c r="G114" s="159"/>
      <c r="H114" s="159"/>
      <c r="I114" s="159"/>
      <c r="J114" s="159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</row>
    <row r="115" spans="1:21" x14ac:dyDescent="0.25">
      <c r="A115" s="158"/>
      <c r="B115" s="159"/>
      <c r="C115" s="159"/>
      <c r="D115" s="159"/>
      <c r="E115" s="159"/>
      <c r="F115" s="159"/>
      <c r="G115" s="159"/>
      <c r="H115" s="159"/>
      <c r="I115" s="159"/>
      <c r="J115" s="159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</row>
    <row r="116" spans="1:21" x14ac:dyDescent="0.25">
      <c r="A116" s="158"/>
      <c r="B116" s="159"/>
      <c r="C116" s="159"/>
      <c r="D116" s="159"/>
      <c r="E116" s="159"/>
      <c r="F116" s="159"/>
      <c r="G116" s="159"/>
      <c r="H116" s="159"/>
      <c r="I116" s="159"/>
      <c r="J116" s="159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</row>
    <row r="117" spans="1:21" x14ac:dyDescent="0.25">
      <c r="A117" s="158"/>
      <c r="B117" s="159"/>
      <c r="C117" s="159"/>
      <c r="D117" s="159"/>
      <c r="E117" s="159"/>
      <c r="F117" s="159"/>
      <c r="G117" s="159"/>
      <c r="H117" s="159"/>
      <c r="I117" s="159"/>
      <c r="J117" s="159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</row>
    <row r="118" spans="1:21" x14ac:dyDescent="0.25">
      <c r="A118" s="158"/>
      <c r="B118" s="159"/>
      <c r="C118" s="159"/>
      <c r="D118" s="159"/>
      <c r="E118" s="159"/>
      <c r="F118" s="159"/>
      <c r="G118" s="159"/>
      <c r="H118" s="159"/>
      <c r="I118" s="159"/>
      <c r="J118" s="159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</row>
    <row r="119" spans="1:21" x14ac:dyDescent="0.25">
      <c r="A119" s="158"/>
      <c r="B119" s="159"/>
      <c r="C119" s="159"/>
      <c r="D119" s="159"/>
      <c r="E119" s="159"/>
      <c r="F119" s="159"/>
      <c r="G119" s="159"/>
      <c r="H119" s="159"/>
      <c r="I119" s="159"/>
      <c r="J119" s="159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</row>
    <row r="120" spans="1:21" x14ac:dyDescent="0.25">
      <c r="A120" s="158"/>
      <c r="B120" s="159"/>
      <c r="C120" s="159"/>
      <c r="D120" s="159"/>
      <c r="E120" s="159"/>
      <c r="F120" s="159"/>
      <c r="G120" s="159"/>
      <c r="H120" s="159"/>
      <c r="I120" s="159"/>
      <c r="J120" s="159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</row>
    <row r="121" spans="1:21" x14ac:dyDescent="0.25">
      <c r="A121" s="158"/>
      <c r="B121" s="159"/>
      <c r="C121" s="159"/>
      <c r="D121" s="159"/>
      <c r="E121" s="159"/>
      <c r="F121" s="159"/>
      <c r="G121" s="159"/>
      <c r="H121" s="159"/>
      <c r="I121" s="159"/>
      <c r="J121" s="159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</row>
    <row r="122" spans="1:21" x14ac:dyDescent="0.25">
      <c r="A122" s="158"/>
      <c r="B122" s="159"/>
      <c r="C122" s="159"/>
      <c r="D122" s="159"/>
      <c r="E122" s="159"/>
      <c r="F122" s="159"/>
      <c r="G122" s="159"/>
      <c r="H122" s="159"/>
      <c r="I122" s="159"/>
      <c r="J122" s="159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</row>
    <row r="123" spans="1:21" x14ac:dyDescent="0.25">
      <c r="A123" s="158"/>
      <c r="B123" s="159"/>
      <c r="C123" s="159"/>
      <c r="D123" s="159"/>
      <c r="E123" s="159"/>
      <c r="F123" s="159"/>
      <c r="G123" s="159"/>
      <c r="H123" s="159"/>
      <c r="I123" s="159"/>
      <c r="J123" s="159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</row>
    <row r="124" spans="1:21" x14ac:dyDescent="0.25">
      <c r="A124" s="158"/>
      <c r="B124" s="159"/>
      <c r="C124" s="159"/>
      <c r="D124" s="159"/>
      <c r="E124" s="159"/>
      <c r="F124" s="159"/>
      <c r="G124" s="159"/>
      <c r="H124" s="159"/>
      <c r="I124" s="159"/>
      <c r="J124" s="159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</row>
    <row r="125" spans="1:21" x14ac:dyDescent="0.25">
      <c r="A125" s="158"/>
      <c r="B125" s="159"/>
      <c r="C125" s="159"/>
      <c r="D125" s="159"/>
      <c r="E125" s="159"/>
      <c r="F125" s="159"/>
      <c r="G125" s="159"/>
      <c r="H125" s="159"/>
      <c r="I125" s="159"/>
      <c r="J125" s="159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</row>
    <row r="126" spans="1:21" x14ac:dyDescent="0.25">
      <c r="A126" s="158"/>
      <c r="B126" s="159"/>
      <c r="C126" s="159"/>
      <c r="D126" s="159"/>
      <c r="E126" s="159"/>
      <c r="F126" s="159"/>
      <c r="G126" s="159"/>
      <c r="H126" s="159"/>
      <c r="I126" s="159"/>
      <c r="J126" s="159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</row>
    <row r="127" spans="1:21" x14ac:dyDescent="0.25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</row>
    <row r="128" spans="1:21" x14ac:dyDescent="0.25">
      <c r="A128" s="158"/>
      <c r="B128" s="159"/>
      <c r="C128" s="159"/>
      <c r="D128" s="159"/>
      <c r="E128" s="159"/>
      <c r="F128" s="159"/>
      <c r="G128" s="159"/>
      <c r="H128" s="159"/>
      <c r="I128" s="159"/>
      <c r="J128" s="159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</row>
    <row r="129" spans="1:21" x14ac:dyDescent="0.25">
      <c r="A129" s="158"/>
      <c r="B129" s="159"/>
      <c r="C129" s="159"/>
      <c r="D129" s="159"/>
      <c r="E129" s="159"/>
      <c r="F129" s="159"/>
      <c r="G129" s="159"/>
      <c r="H129" s="159"/>
      <c r="I129" s="159"/>
      <c r="J129" s="159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</row>
    <row r="130" spans="1:21" x14ac:dyDescent="0.25">
      <c r="A130" s="158"/>
      <c r="B130" s="159"/>
      <c r="C130" s="159"/>
      <c r="D130" s="159"/>
      <c r="E130" s="159"/>
      <c r="F130" s="159"/>
      <c r="G130" s="159"/>
      <c r="H130" s="159"/>
      <c r="I130" s="159"/>
      <c r="J130" s="159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</row>
    <row r="131" spans="1:21" x14ac:dyDescent="0.25">
      <c r="A131" s="158"/>
      <c r="B131" s="159"/>
      <c r="C131" s="159"/>
      <c r="D131" s="159"/>
      <c r="E131" s="159"/>
      <c r="F131" s="159"/>
      <c r="G131" s="159"/>
      <c r="H131" s="159"/>
      <c r="I131" s="159"/>
      <c r="J131" s="159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</row>
    <row r="132" spans="1:21" x14ac:dyDescent="0.25">
      <c r="A132" s="158"/>
      <c r="B132" s="159"/>
      <c r="C132" s="159"/>
      <c r="D132" s="159"/>
      <c r="E132" s="159"/>
      <c r="F132" s="159"/>
      <c r="G132" s="159"/>
      <c r="H132" s="159"/>
      <c r="I132" s="159"/>
      <c r="J132" s="159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</row>
    <row r="133" spans="1:21" x14ac:dyDescent="0.25">
      <c r="A133" s="158"/>
      <c r="B133" s="159"/>
      <c r="C133" s="159"/>
      <c r="D133" s="159"/>
      <c r="E133" s="159"/>
      <c r="F133" s="159"/>
      <c r="G133" s="159"/>
      <c r="H133" s="159"/>
      <c r="I133" s="159"/>
      <c r="J133" s="159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</row>
    <row r="134" spans="1:21" x14ac:dyDescent="0.25">
      <c r="A134" s="158"/>
      <c r="B134" s="159"/>
      <c r="C134" s="159"/>
      <c r="D134" s="159"/>
      <c r="E134" s="159"/>
      <c r="F134" s="159"/>
      <c r="G134" s="159"/>
      <c r="H134" s="159"/>
      <c r="I134" s="159"/>
      <c r="J134" s="159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</row>
    <row r="135" spans="1:21" x14ac:dyDescent="0.25">
      <c r="A135" s="158"/>
      <c r="B135" s="159"/>
      <c r="C135" s="159"/>
      <c r="D135" s="159"/>
      <c r="E135" s="159"/>
      <c r="F135" s="159"/>
      <c r="G135" s="159"/>
      <c r="H135" s="159"/>
      <c r="I135" s="159"/>
      <c r="J135" s="159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</row>
    <row r="136" spans="1:21" x14ac:dyDescent="0.25">
      <c r="A136" s="158"/>
      <c r="B136" s="159"/>
      <c r="C136" s="159"/>
      <c r="D136" s="159"/>
      <c r="E136" s="159"/>
      <c r="F136" s="159"/>
      <c r="G136" s="159"/>
      <c r="H136" s="159"/>
      <c r="I136" s="159"/>
      <c r="J136" s="159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</row>
    <row r="137" spans="1:21" x14ac:dyDescent="0.25">
      <c r="A137" s="158"/>
      <c r="B137" s="159"/>
      <c r="C137" s="159"/>
      <c r="D137" s="159"/>
      <c r="E137" s="159"/>
      <c r="F137" s="159"/>
      <c r="G137" s="159"/>
      <c r="H137" s="159"/>
      <c r="I137" s="159"/>
      <c r="J137" s="159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</row>
    <row r="138" spans="1:21" x14ac:dyDescent="0.25">
      <c r="A138" s="158"/>
      <c r="B138" s="159"/>
      <c r="C138" s="159"/>
      <c r="D138" s="159"/>
      <c r="E138" s="159"/>
      <c r="F138" s="159"/>
      <c r="G138" s="159"/>
      <c r="H138" s="159"/>
      <c r="I138" s="159"/>
      <c r="J138" s="159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</row>
    <row r="139" spans="1:21" x14ac:dyDescent="0.25">
      <c r="A139" s="158"/>
      <c r="B139" s="159"/>
      <c r="C139" s="159"/>
      <c r="D139" s="159"/>
      <c r="E139" s="159"/>
      <c r="F139" s="159"/>
      <c r="G139" s="159"/>
      <c r="H139" s="159"/>
      <c r="I139" s="159"/>
      <c r="J139" s="159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</row>
    <row r="140" spans="1:21" x14ac:dyDescent="0.25">
      <c r="A140" s="158"/>
      <c r="B140" s="159"/>
      <c r="C140" s="159"/>
      <c r="D140" s="159"/>
      <c r="E140" s="159"/>
      <c r="F140" s="159"/>
      <c r="G140" s="159"/>
      <c r="H140" s="159"/>
      <c r="I140" s="159"/>
      <c r="J140" s="159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</row>
    <row r="141" spans="1:21" x14ac:dyDescent="0.25">
      <c r="A141" s="158"/>
      <c r="B141" s="159"/>
      <c r="C141" s="159"/>
      <c r="D141" s="159"/>
      <c r="E141" s="159"/>
      <c r="F141" s="159"/>
      <c r="G141" s="159"/>
      <c r="H141" s="159"/>
      <c r="I141" s="159"/>
      <c r="J141" s="159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</row>
    <row r="142" spans="1:21" x14ac:dyDescent="0.25">
      <c r="A142" s="158"/>
      <c r="B142" s="159"/>
      <c r="C142" s="159"/>
      <c r="D142" s="159"/>
      <c r="E142" s="159"/>
      <c r="F142" s="159"/>
      <c r="G142" s="159"/>
      <c r="H142" s="159"/>
      <c r="I142" s="159"/>
      <c r="J142" s="159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</row>
    <row r="143" spans="1:21" x14ac:dyDescent="0.25">
      <c r="A143" s="158"/>
      <c r="B143" s="159"/>
      <c r="C143" s="159"/>
      <c r="D143" s="159"/>
      <c r="E143" s="159"/>
      <c r="F143" s="159"/>
      <c r="G143" s="159"/>
      <c r="H143" s="159"/>
      <c r="I143" s="159"/>
      <c r="J143" s="159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</row>
    <row r="144" spans="1:21" x14ac:dyDescent="0.25">
      <c r="A144" s="158"/>
      <c r="B144" s="159"/>
      <c r="C144" s="159"/>
      <c r="D144" s="159"/>
      <c r="E144" s="159"/>
      <c r="F144" s="159"/>
      <c r="G144" s="159"/>
      <c r="H144" s="159"/>
      <c r="I144" s="159"/>
      <c r="J144" s="159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</row>
    <row r="145" spans="1:21" x14ac:dyDescent="0.25">
      <c r="A145" s="158"/>
      <c r="B145" s="159"/>
      <c r="C145" s="159"/>
      <c r="D145" s="159"/>
      <c r="E145" s="159"/>
      <c r="F145" s="159"/>
      <c r="G145" s="159"/>
      <c r="H145" s="159"/>
      <c r="I145" s="159"/>
      <c r="J145" s="159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</row>
    <row r="146" spans="1:21" x14ac:dyDescent="0.25">
      <c r="A146" s="158"/>
      <c r="B146" s="159"/>
      <c r="C146" s="159"/>
      <c r="D146" s="159"/>
      <c r="E146" s="159"/>
      <c r="F146" s="159"/>
      <c r="G146" s="159"/>
      <c r="H146" s="159"/>
      <c r="I146" s="159"/>
      <c r="J146" s="159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</row>
    <row r="147" spans="1:21" x14ac:dyDescent="0.25">
      <c r="A147" s="158"/>
      <c r="B147" s="159"/>
      <c r="C147" s="159"/>
      <c r="D147" s="159"/>
      <c r="E147" s="159"/>
      <c r="F147" s="159"/>
      <c r="G147" s="159"/>
      <c r="H147" s="159"/>
      <c r="I147" s="159"/>
      <c r="J147" s="159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</row>
    <row r="148" spans="1:21" x14ac:dyDescent="0.25">
      <c r="A148" s="158"/>
      <c r="B148" s="159"/>
      <c r="C148" s="159"/>
      <c r="D148" s="159"/>
      <c r="E148" s="159"/>
      <c r="F148" s="159"/>
      <c r="G148" s="159"/>
      <c r="H148" s="159"/>
      <c r="I148" s="159"/>
      <c r="J148" s="159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</row>
    <row r="149" spans="1:21" x14ac:dyDescent="0.25">
      <c r="A149" s="158"/>
      <c r="B149" s="159"/>
      <c r="C149" s="159"/>
      <c r="D149" s="159"/>
      <c r="E149" s="159"/>
      <c r="F149" s="159"/>
      <c r="G149" s="159"/>
      <c r="H149" s="159"/>
      <c r="I149" s="159"/>
      <c r="J149" s="159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</row>
    <row r="150" spans="1:21" x14ac:dyDescent="0.25">
      <c r="A150" s="158"/>
      <c r="B150" s="159"/>
      <c r="C150" s="159"/>
      <c r="D150" s="159"/>
      <c r="E150" s="159"/>
      <c r="F150" s="159"/>
      <c r="G150" s="159"/>
      <c r="H150" s="159"/>
      <c r="I150" s="159"/>
      <c r="J150" s="159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</row>
    <row r="151" spans="1:21" x14ac:dyDescent="0.25">
      <c r="A151" s="158"/>
      <c r="B151" s="159"/>
      <c r="C151" s="159"/>
      <c r="D151" s="159"/>
      <c r="E151" s="159"/>
      <c r="F151" s="159"/>
      <c r="G151" s="159"/>
      <c r="H151" s="159"/>
      <c r="I151" s="159"/>
      <c r="J151" s="159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</row>
    <row r="152" spans="1:21" x14ac:dyDescent="0.25">
      <c r="A152" s="158"/>
      <c r="B152" s="159"/>
      <c r="C152" s="159"/>
      <c r="D152" s="159"/>
      <c r="E152" s="159"/>
      <c r="F152" s="159"/>
      <c r="G152" s="159"/>
      <c r="H152" s="159"/>
      <c r="I152" s="159"/>
      <c r="J152" s="159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</row>
    <row r="153" spans="1:21" x14ac:dyDescent="0.25">
      <c r="A153" s="158"/>
      <c r="B153" s="159"/>
      <c r="C153" s="159"/>
      <c r="D153" s="159"/>
      <c r="E153" s="159"/>
      <c r="F153" s="159"/>
      <c r="G153" s="159"/>
      <c r="H153" s="159"/>
      <c r="I153" s="159"/>
      <c r="J153" s="159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</row>
    <row r="154" spans="1:21" x14ac:dyDescent="0.25">
      <c r="A154" s="158"/>
      <c r="B154" s="159"/>
      <c r="C154" s="159"/>
      <c r="D154" s="159"/>
      <c r="E154" s="159"/>
      <c r="F154" s="159"/>
      <c r="G154" s="159"/>
      <c r="H154" s="159"/>
      <c r="I154" s="159"/>
      <c r="J154" s="159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</row>
    <row r="155" spans="1:21" x14ac:dyDescent="0.25">
      <c r="A155" s="158"/>
      <c r="B155" s="159"/>
      <c r="C155" s="159"/>
      <c r="D155" s="159"/>
      <c r="E155" s="159"/>
      <c r="F155" s="159"/>
      <c r="G155" s="159"/>
      <c r="H155" s="159"/>
      <c r="I155" s="159"/>
      <c r="J155" s="159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</row>
    <row r="156" spans="1:21" x14ac:dyDescent="0.25">
      <c r="A156" s="158"/>
      <c r="B156" s="159"/>
      <c r="C156" s="159"/>
      <c r="D156" s="159"/>
      <c r="E156" s="159"/>
      <c r="F156" s="159"/>
      <c r="G156" s="159"/>
      <c r="H156" s="159"/>
      <c r="I156" s="159"/>
      <c r="J156" s="159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</row>
    <row r="157" spans="1:21" x14ac:dyDescent="0.25">
      <c r="A157" s="158"/>
      <c r="B157" s="159"/>
      <c r="C157" s="159"/>
      <c r="D157" s="159"/>
      <c r="E157" s="159"/>
      <c r="F157" s="159"/>
      <c r="G157" s="159"/>
      <c r="H157" s="159"/>
      <c r="I157" s="159"/>
      <c r="J157" s="159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</row>
    <row r="158" spans="1:21" x14ac:dyDescent="0.25">
      <c r="A158" s="158"/>
      <c r="B158" s="159"/>
      <c r="C158" s="159"/>
      <c r="D158" s="159"/>
      <c r="E158" s="159"/>
      <c r="F158" s="159"/>
      <c r="G158" s="159"/>
      <c r="H158" s="159"/>
      <c r="I158" s="159"/>
      <c r="J158" s="159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</row>
    <row r="159" spans="1:21" x14ac:dyDescent="0.25">
      <c r="A159" s="158"/>
      <c r="B159" s="159"/>
      <c r="C159" s="159"/>
      <c r="D159" s="159"/>
      <c r="E159" s="159"/>
      <c r="F159" s="159"/>
      <c r="G159" s="159"/>
      <c r="H159" s="159"/>
      <c r="I159" s="159"/>
      <c r="J159" s="159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</row>
    <row r="160" spans="1:21" x14ac:dyDescent="0.25">
      <c r="A160" s="158"/>
      <c r="B160" s="159"/>
      <c r="C160" s="159"/>
      <c r="D160" s="159"/>
      <c r="E160" s="159"/>
      <c r="F160" s="159"/>
      <c r="G160" s="159"/>
      <c r="H160" s="159"/>
      <c r="I160" s="159"/>
      <c r="J160" s="159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</row>
    <row r="161" spans="1:21" x14ac:dyDescent="0.25">
      <c r="A161" s="158"/>
      <c r="B161" s="159"/>
      <c r="C161" s="159"/>
      <c r="D161" s="159"/>
      <c r="E161" s="159"/>
      <c r="F161" s="159"/>
      <c r="G161" s="159"/>
      <c r="H161" s="159"/>
      <c r="I161" s="159"/>
      <c r="J161" s="159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</row>
    <row r="162" spans="1:21" x14ac:dyDescent="0.25">
      <c r="A162" s="158"/>
      <c r="B162" s="159"/>
      <c r="C162" s="159"/>
      <c r="D162" s="159"/>
      <c r="E162" s="159"/>
      <c r="F162" s="159"/>
      <c r="G162" s="159"/>
      <c r="H162" s="159"/>
      <c r="I162" s="159"/>
      <c r="J162" s="159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</row>
    <row r="163" spans="1:21" x14ac:dyDescent="0.25">
      <c r="A163" s="158"/>
      <c r="B163" s="159"/>
      <c r="C163" s="159"/>
      <c r="D163" s="159"/>
      <c r="E163" s="159"/>
      <c r="F163" s="159"/>
      <c r="G163" s="159"/>
      <c r="H163" s="159"/>
      <c r="I163" s="159"/>
      <c r="J163" s="159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</row>
    <row r="164" spans="1:21" x14ac:dyDescent="0.25">
      <c r="A164" s="158"/>
      <c r="B164" s="159"/>
      <c r="C164" s="159"/>
      <c r="D164" s="159"/>
      <c r="E164" s="159"/>
      <c r="F164" s="159"/>
      <c r="G164" s="159"/>
      <c r="H164" s="159"/>
      <c r="I164" s="159"/>
      <c r="J164" s="159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</row>
    <row r="165" spans="1:21" x14ac:dyDescent="0.25">
      <c r="A165" s="158"/>
      <c r="B165" s="159"/>
      <c r="C165" s="159"/>
      <c r="D165" s="159"/>
      <c r="E165" s="159"/>
      <c r="F165" s="159"/>
      <c r="G165" s="159"/>
      <c r="H165" s="159"/>
      <c r="I165" s="159"/>
      <c r="J165" s="159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</row>
    <row r="166" spans="1:21" x14ac:dyDescent="0.25">
      <c r="A166" s="158"/>
      <c r="B166" s="159"/>
      <c r="C166" s="159"/>
      <c r="D166" s="159"/>
      <c r="E166" s="159"/>
      <c r="F166" s="159"/>
      <c r="G166" s="159"/>
      <c r="H166" s="159"/>
      <c r="I166" s="159"/>
      <c r="J166" s="159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</row>
    <row r="167" spans="1:21" x14ac:dyDescent="0.25">
      <c r="A167" s="158"/>
      <c r="B167" s="159"/>
      <c r="C167" s="159"/>
      <c r="D167" s="159"/>
      <c r="E167" s="159"/>
      <c r="F167" s="159"/>
      <c r="G167" s="159"/>
      <c r="H167" s="159"/>
      <c r="I167" s="159"/>
      <c r="J167" s="159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</row>
    <row r="168" spans="1:21" x14ac:dyDescent="0.25">
      <c r="A168" s="158"/>
      <c r="B168" s="159"/>
      <c r="C168" s="159"/>
      <c r="D168" s="159"/>
      <c r="E168" s="159"/>
      <c r="F168" s="159"/>
      <c r="G168" s="159"/>
      <c r="H168" s="159"/>
      <c r="I168" s="159"/>
      <c r="J168" s="159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</row>
    <row r="169" spans="1:21" x14ac:dyDescent="0.25">
      <c r="A169" s="158"/>
      <c r="B169" s="159"/>
      <c r="C169" s="159"/>
      <c r="D169" s="159"/>
      <c r="E169" s="159"/>
      <c r="F169" s="159"/>
      <c r="G169" s="159"/>
      <c r="H169" s="159"/>
      <c r="I169" s="159"/>
      <c r="J169" s="159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</row>
    <row r="170" spans="1:21" x14ac:dyDescent="0.25">
      <c r="A170" s="158"/>
      <c r="B170" s="159"/>
      <c r="C170" s="159"/>
      <c r="D170" s="159"/>
      <c r="E170" s="159"/>
      <c r="F170" s="159"/>
      <c r="G170" s="159"/>
      <c r="H170" s="159"/>
      <c r="I170" s="159"/>
      <c r="J170" s="159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</row>
    <row r="171" spans="1:21" x14ac:dyDescent="0.25">
      <c r="A171" s="158"/>
      <c r="B171" s="159"/>
      <c r="C171" s="159"/>
      <c r="D171" s="159"/>
      <c r="E171" s="159"/>
      <c r="F171" s="159"/>
      <c r="G171" s="159"/>
      <c r="H171" s="159"/>
      <c r="I171" s="159"/>
      <c r="J171" s="159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</row>
    <row r="172" spans="1:21" x14ac:dyDescent="0.25">
      <c r="A172" s="158"/>
      <c r="B172" s="159"/>
      <c r="C172" s="159"/>
      <c r="D172" s="159"/>
      <c r="E172" s="159"/>
      <c r="F172" s="159"/>
      <c r="G172" s="159"/>
      <c r="H172" s="159"/>
      <c r="I172" s="159"/>
      <c r="J172" s="159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</row>
    <row r="173" spans="1:21" x14ac:dyDescent="0.25">
      <c r="A173" s="158"/>
      <c r="B173" s="159"/>
      <c r="C173" s="159"/>
      <c r="D173" s="159"/>
      <c r="E173" s="159"/>
      <c r="F173" s="159"/>
      <c r="G173" s="159"/>
      <c r="H173" s="159"/>
      <c r="I173" s="159"/>
      <c r="J173" s="159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</row>
    <row r="174" spans="1:21" x14ac:dyDescent="0.25">
      <c r="A174" s="158"/>
      <c r="B174" s="159"/>
      <c r="C174" s="159"/>
      <c r="D174" s="159"/>
      <c r="E174" s="159"/>
      <c r="F174" s="159"/>
      <c r="G174" s="159"/>
      <c r="H174" s="159"/>
      <c r="I174" s="159"/>
      <c r="J174" s="159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</row>
    <row r="175" spans="1:21" x14ac:dyDescent="0.25">
      <c r="A175" s="158"/>
      <c r="B175" s="159"/>
      <c r="C175" s="159"/>
      <c r="D175" s="159"/>
      <c r="E175" s="159"/>
      <c r="F175" s="159"/>
      <c r="G175" s="159"/>
      <c r="H175" s="159"/>
      <c r="I175" s="159"/>
      <c r="J175" s="159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</row>
    <row r="176" spans="1:21" x14ac:dyDescent="0.25">
      <c r="A176" s="158"/>
      <c r="B176" s="159"/>
      <c r="C176" s="159"/>
      <c r="D176" s="159"/>
      <c r="E176" s="159"/>
      <c r="F176" s="159"/>
      <c r="G176" s="159"/>
      <c r="H176" s="159"/>
      <c r="I176" s="159"/>
      <c r="J176" s="159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</row>
    <row r="177" spans="1:21" x14ac:dyDescent="0.25">
      <c r="A177" s="158"/>
      <c r="B177" s="159"/>
      <c r="C177" s="159"/>
      <c r="D177" s="159"/>
      <c r="E177" s="159"/>
      <c r="F177" s="159"/>
      <c r="G177" s="159"/>
      <c r="H177" s="159"/>
      <c r="I177" s="159"/>
      <c r="J177" s="159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</row>
    <row r="178" spans="1:21" x14ac:dyDescent="0.25">
      <c r="A178" s="158"/>
      <c r="B178" s="159"/>
      <c r="C178" s="159"/>
      <c r="D178" s="159"/>
      <c r="E178" s="159"/>
      <c r="F178" s="159"/>
      <c r="G178" s="159"/>
      <c r="H178" s="159"/>
      <c r="I178" s="159"/>
      <c r="J178" s="159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</row>
    <row r="179" spans="1:21" x14ac:dyDescent="0.25">
      <c r="A179" s="158"/>
      <c r="B179" s="159"/>
      <c r="C179" s="159"/>
      <c r="D179" s="159"/>
      <c r="E179" s="159"/>
      <c r="F179" s="159"/>
      <c r="G179" s="159"/>
      <c r="H179" s="159"/>
      <c r="I179" s="159"/>
      <c r="J179" s="159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</row>
    <row r="180" spans="1:21" x14ac:dyDescent="0.25">
      <c r="A180" s="158"/>
      <c r="B180" s="159"/>
      <c r="C180" s="159"/>
      <c r="D180" s="159"/>
      <c r="E180" s="159"/>
      <c r="F180" s="159"/>
      <c r="G180" s="159"/>
      <c r="H180" s="159"/>
      <c r="I180" s="159"/>
      <c r="J180" s="159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</row>
    <row r="181" spans="1:21" x14ac:dyDescent="0.25">
      <c r="A181" s="158"/>
      <c r="B181" s="159"/>
      <c r="C181" s="159"/>
      <c r="D181" s="159"/>
      <c r="E181" s="159"/>
      <c r="F181" s="159"/>
      <c r="G181" s="159"/>
      <c r="H181" s="159"/>
      <c r="I181" s="159"/>
      <c r="J181" s="159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</row>
    <row r="182" spans="1:21" x14ac:dyDescent="0.25">
      <c r="A182" s="158"/>
      <c r="B182" s="159"/>
      <c r="C182" s="159"/>
      <c r="D182" s="159"/>
      <c r="E182" s="159"/>
      <c r="F182" s="159"/>
      <c r="G182" s="159"/>
      <c r="H182" s="159"/>
      <c r="I182" s="159"/>
      <c r="J182" s="159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</row>
    <row r="183" spans="1:21" x14ac:dyDescent="0.25">
      <c r="A183" s="158"/>
      <c r="B183" s="159"/>
      <c r="C183" s="159"/>
      <c r="D183" s="159"/>
      <c r="E183" s="159"/>
      <c r="F183" s="159"/>
      <c r="G183" s="159"/>
      <c r="H183" s="159"/>
      <c r="I183" s="159"/>
      <c r="J183" s="159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</row>
    <row r="184" spans="1:21" x14ac:dyDescent="0.25">
      <c r="A184" s="158"/>
      <c r="B184" s="159"/>
      <c r="C184" s="159"/>
      <c r="D184" s="159"/>
      <c r="E184" s="159"/>
      <c r="F184" s="159"/>
      <c r="G184" s="159"/>
      <c r="H184" s="159"/>
      <c r="I184" s="159"/>
      <c r="J184" s="159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</row>
    <row r="185" spans="1:21" x14ac:dyDescent="0.25">
      <c r="A185" s="158"/>
      <c r="B185" s="159"/>
      <c r="C185" s="159"/>
      <c r="D185" s="159"/>
      <c r="E185" s="159"/>
      <c r="F185" s="159"/>
      <c r="G185" s="159"/>
      <c r="H185" s="159"/>
      <c r="I185" s="159"/>
      <c r="J185" s="159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</row>
    <row r="186" spans="1:21" x14ac:dyDescent="0.25">
      <c r="A186" s="158"/>
      <c r="B186" s="159"/>
      <c r="C186" s="159"/>
      <c r="D186" s="159"/>
      <c r="E186" s="159"/>
      <c r="F186" s="159"/>
      <c r="G186" s="159"/>
      <c r="H186" s="159"/>
      <c r="I186" s="159"/>
      <c r="J186" s="159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</row>
    <row r="187" spans="1:21" x14ac:dyDescent="0.25">
      <c r="A187" s="158"/>
      <c r="B187" s="159"/>
      <c r="C187" s="159"/>
      <c r="D187" s="159"/>
      <c r="E187" s="159"/>
      <c r="F187" s="159"/>
      <c r="G187" s="159"/>
      <c r="H187" s="159"/>
      <c r="I187" s="159"/>
      <c r="J187" s="159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</row>
    <row r="188" spans="1:21" x14ac:dyDescent="0.25">
      <c r="A188" s="158"/>
      <c r="B188" s="159"/>
      <c r="C188" s="159"/>
      <c r="D188" s="159"/>
      <c r="E188" s="159"/>
      <c r="F188" s="159"/>
      <c r="G188" s="159"/>
      <c r="H188" s="159"/>
      <c r="I188" s="159"/>
      <c r="J188" s="159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</row>
    <row r="189" spans="1:21" x14ac:dyDescent="0.25">
      <c r="A189" s="158"/>
      <c r="B189" s="159"/>
      <c r="C189" s="159"/>
      <c r="D189" s="159"/>
      <c r="E189" s="159"/>
      <c r="F189" s="159"/>
      <c r="G189" s="159"/>
      <c r="H189" s="159"/>
      <c r="I189" s="159"/>
      <c r="J189" s="159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</row>
    <row r="190" spans="1:21" x14ac:dyDescent="0.25">
      <c r="A190" s="158"/>
      <c r="B190" s="159"/>
      <c r="C190" s="159"/>
      <c r="D190" s="159"/>
      <c r="E190" s="159"/>
      <c r="F190" s="159"/>
      <c r="G190" s="159"/>
      <c r="H190" s="159"/>
      <c r="I190" s="159"/>
      <c r="J190" s="159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</row>
    <row r="191" spans="1:21" x14ac:dyDescent="0.25">
      <c r="A191" s="158"/>
      <c r="B191" s="159"/>
      <c r="C191" s="159"/>
      <c r="D191" s="159"/>
      <c r="E191" s="159"/>
      <c r="F191" s="159"/>
      <c r="G191" s="159"/>
      <c r="H191" s="159"/>
      <c r="I191" s="159"/>
      <c r="J191" s="159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</row>
    <row r="192" spans="1:21" x14ac:dyDescent="0.25">
      <c r="A192" s="158"/>
      <c r="B192" s="159"/>
      <c r="C192" s="159"/>
      <c r="D192" s="159"/>
      <c r="E192" s="159"/>
      <c r="F192" s="159"/>
      <c r="G192" s="159"/>
      <c r="H192" s="159"/>
      <c r="I192" s="159"/>
      <c r="J192" s="159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</row>
    <row r="193" spans="1:21" x14ac:dyDescent="0.25">
      <c r="A193" s="158"/>
      <c r="B193" s="159"/>
      <c r="C193" s="159"/>
      <c r="D193" s="159"/>
      <c r="E193" s="159"/>
      <c r="F193" s="159"/>
      <c r="G193" s="159"/>
      <c r="H193" s="159"/>
      <c r="I193" s="159"/>
      <c r="J193" s="159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</row>
    <row r="194" spans="1:21" x14ac:dyDescent="0.25">
      <c r="A194" s="158"/>
      <c r="B194" s="159"/>
      <c r="C194" s="159"/>
      <c r="D194" s="159"/>
      <c r="E194" s="159"/>
      <c r="F194" s="159"/>
      <c r="G194" s="159"/>
      <c r="H194" s="159"/>
      <c r="I194" s="159"/>
      <c r="J194" s="159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</row>
    <row r="195" spans="1:21" x14ac:dyDescent="0.25">
      <c r="A195" s="158"/>
      <c r="B195" s="159"/>
      <c r="C195" s="159"/>
      <c r="D195" s="159"/>
      <c r="E195" s="159"/>
      <c r="F195" s="159"/>
      <c r="G195" s="159"/>
      <c r="H195" s="159"/>
      <c r="I195" s="159"/>
      <c r="J195" s="159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</row>
    <row r="196" spans="1:21" x14ac:dyDescent="0.25">
      <c r="A196" s="158"/>
      <c r="B196" s="159"/>
      <c r="C196" s="159"/>
      <c r="D196" s="159"/>
      <c r="E196" s="159"/>
      <c r="F196" s="159"/>
      <c r="G196" s="159"/>
      <c r="H196" s="159"/>
      <c r="I196" s="159"/>
      <c r="J196" s="159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</row>
    <row r="197" spans="1:21" x14ac:dyDescent="0.25">
      <c r="A197" s="158"/>
      <c r="B197" s="159"/>
      <c r="C197" s="159"/>
      <c r="D197" s="159"/>
      <c r="E197" s="159"/>
      <c r="F197" s="159"/>
      <c r="G197" s="159"/>
      <c r="H197" s="159"/>
      <c r="I197" s="159"/>
      <c r="J197" s="159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</row>
    <row r="198" spans="1:21" x14ac:dyDescent="0.25">
      <c r="A198" s="158"/>
      <c r="B198" s="159"/>
      <c r="C198" s="159"/>
      <c r="D198" s="159"/>
      <c r="E198" s="159"/>
      <c r="F198" s="159"/>
      <c r="G198" s="159"/>
      <c r="H198" s="159"/>
      <c r="I198" s="159"/>
      <c r="J198" s="159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</row>
    <row r="199" spans="1:21" x14ac:dyDescent="0.25">
      <c r="A199" s="158"/>
      <c r="B199" s="159"/>
      <c r="C199" s="159"/>
      <c r="D199" s="159"/>
      <c r="E199" s="159"/>
      <c r="F199" s="159"/>
      <c r="G199" s="159"/>
      <c r="H199" s="159"/>
      <c r="I199" s="159"/>
      <c r="J199" s="159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</row>
    <row r="200" spans="1:21" x14ac:dyDescent="0.25">
      <c r="A200" s="158"/>
      <c r="B200" s="159"/>
      <c r="C200" s="159"/>
      <c r="D200" s="159"/>
      <c r="E200" s="159"/>
      <c r="F200" s="159"/>
      <c r="G200" s="159"/>
      <c r="H200" s="159"/>
      <c r="I200" s="159"/>
      <c r="J200" s="159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</row>
    <row r="201" spans="1:21" x14ac:dyDescent="0.25">
      <c r="A201" s="158"/>
      <c r="B201" s="159"/>
      <c r="C201" s="159"/>
      <c r="D201" s="159"/>
      <c r="E201" s="159"/>
      <c r="F201" s="159"/>
      <c r="G201" s="159"/>
      <c r="H201" s="159"/>
      <c r="I201" s="159"/>
      <c r="J201" s="159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</row>
    <row r="202" spans="1:21" x14ac:dyDescent="0.25">
      <c r="A202" s="158"/>
      <c r="B202" s="159"/>
      <c r="C202" s="159"/>
      <c r="D202" s="159"/>
      <c r="E202" s="159"/>
      <c r="F202" s="159"/>
      <c r="G202" s="159"/>
      <c r="H202" s="159"/>
      <c r="I202" s="159"/>
      <c r="J202" s="159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</row>
    <row r="203" spans="1:21" x14ac:dyDescent="0.25">
      <c r="A203" s="158"/>
      <c r="B203" s="159"/>
      <c r="C203" s="159"/>
      <c r="D203" s="159"/>
      <c r="E203" s="159"/>
      <c r="F203" s="159"/>
      <c r="G203" s="159"/>
      <c r="H203" s="159"/>
      <c r="I203" s="159"/>
      <c r="J203" s="159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</row>
    <row r="204" spans="1:21" x14ac:dyDescent="0.25">
      <c r="A204" s="158"/>
      <c r="B204" s="159"/>
      <c r="C204" s="159"/>
      <c r="D204" s="159"/>
      <c r="E204" s="159"/>
      <c r="F204" s="159"/>
      <c r="G204" s="159"/>
      <c r="H204" s="159"/>
      <c r="I204" s="159"/>
      <c r="J204" s="159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</row>
    <row r="205" spans="1:21" ht="15" customHeight="1" x14ac:dyDescent="0.25"/>
    <row r="206" spans="1:21" ht="18.75" customHeight="1" x14ac:dyDescent="0.25"/>
    <row r="207" spans="1:21" ht="18.75" customHeight="1" x14ac:dyDescent="0.25"/>
    <row r="208" spans="1:21" ht="18.75" customHeight="1" x14ac:dyDescent="0.25"/>
  </sheetData>
  <sheetProtection algorithmName="SHA-512" hashValue="jGd0lbuZsFNaWH/ODrQA1h9v/BfPK2DXGLgCqmaHrMijOZYcRSbNUjmgn32ZlA5rHdGXQou+HITry8vvezH4lw==" saltValue="lEQxhkYZv1mwhUhUpQAAaw==" spinCount="100000" sheet="1" objects="1" scenarios="1"/>
  <mergeCells count="46">
    <mergeCell ref="S11:S12"/>
    <mergeCell ref="T11:T12"/>
    <mergeCell ref="N11:N12"/>
    <mergeCell ref="O11:O12"/>
    <mergeCell ref="P11:P12"/>
    <mergeCell ref="Q11:Q12"/>
    <mergeCell ref="R11:R12"/>
    <mergeCell ref="A10:A12"/>
    <mergeCell ref="B10:J10"/>
    <mergeCell ref="H11:H12"/>
    <mergeCell ref="I11:I12"/>
    <mergeCell ref="K10:U10"/>
    <mergeCell ref="B11:B12"/>
    <mergeCell ref="C11:C12"/>
    <mergeCell ref="D11:D12"/>
    <mergeCell ref="E11:E12"/>
    <mergeCell ref="F11:F12"/>
    <mergeCell ref="G11:G12"/>
    <mergeCell ref="U11:U12"/>
    <mergeCell ref="J11:J12"/>
    <mergeCell ref="K11:K12"/>
    <mergeCell ref="L11:L12"/>
    <mergeCell ref="M11:M12"/>
    <mergeCell ref="K8:U8"/>
    <mergeCell ref="A9:J9"/>
    <mergeCell ref="K9:U9"/>
    <mergeCell ref="A8:J8"/>
    <mergeCell ref="G5:J5"/>
    <mergeCell ref="A7:J7"/>
    <mergeCell ref="K7:U7"/>
    <mergeCell ref="G6:J6"/>
    <mergeCell ref="A2:U2"/>
    <mergeCell ref="A1:U1"/>
    <mergeCell ref="Q3:Q4"/>
    <mergeCell ref="R3:R4"/>
    <mergeCell ref="A3:F6"/>
    <mergeCell ref="G3:J4"/>
    <mergeCell ref="K3:K4"/>
    <mergeCell ref="L3:L4"/>
    <mergeCell ref="S3:S4"/>
    <mergeCell ref="T3:T4"/>
    <mergeCell ref="U3:U4"/>
    <mergeCell ref="M3:M4"/>
    <mergeCell ref="N3:N4"/>
    <mergeCell ref="O3:O4"/>
    <mergeCell ref="P3:P4"/>
  </mergeCells>
  <pageMargins left="0.7" right="0.7" top="0.75" bottom="0.75" header="0.3" footer="0.3"/>
  <pageSetup scale="44" orientation="portrait" horizontalDpi="200" verticalDpi="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208"/>
  <sheetViews>
    <sheetView rightToLeft="1" view="pageBreakPreview" zoomScale="70" zoomScaleNormal="100" zoomScaleSheetLayoutView="70" workbookViewId="0">
      <selection activeCell="Q16" sqref="Q16"/>
    </sheetView>
  </sheetViews>
  <sheetFormatPr defaultRowHeight="15" x14ac:dyDescent="0.25"/>
  <cols>
    <col min="1" max="8" width="9.140625" style="3"/>
    <col min="9" max="9" width="13.5703125" style="3" customWidth="1"/>
    <col min="10" max="16384" width="9.140625" style="3"/>
  </cols>
  <sheetData>
    <row r="1" spans="1:14" ht="52.5" customHeight="1" x14ac:dyDescent="0.25"/>
    <row r="2" spans="1:14" ht="23.25" customHeight="1" x14ac:dyDescent="0.25">
      <c r="A2" s="127" t="s">
        <v>140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8" customHeight="1" x14ac:dyDescent="0.25">
      <c r="A3" s="104" t="s">
        <v>122</v>
      </c>
      <c r="B3" s="104"/>
      <c r="C3" s="104"/>
      <c r="D3" s="104"/>
      <c r="E3" s="104"/>
      <c r="F3" s="104"/>
      <c r="G3" s="104"/>
      <c r="H3" s="104"/>
      <c r="I3" s="148"/>
      <c r="J3" s="148"/>
      <c r="K3" s="148"/>
      <c r="L3" s="148"/>
      <c r="M3" s="148"/>
      <c r="N3" s="148"/>
    </row>
    <row r="4" spans="1:14" ht="18" customHeight="1" x14ac:dyDescent="0.25">
      <c r="A4" s="104" t="s">
        <v>138</v>
      </c>
      <c r="B4" s="104"/>
      <c r="C4" s="104"/>
      <c r="D4" s="104"/>
      <c r="E4" s="104"/>
      <c r="F4" s="104"/>
      <c r="G4" s="104"/>
      <c r="H4" s="104"/>
      <c r="I4" s="149"/>
      <c r="J4" s="149"/>
      <c r="K4" s="149"/>
      <c r="L4" s="149"/>
      <c r="M4" s="149"/>
      <c r="N4" s="149"/>
    </row>
    <row r="5" spans="1:14" ht="18" customHeight="1" x14ac:dyDescent="0.25">
      <c r="A5" s="104" t="s">
        <v>114</v>
      </c>
      <c r="B5" s="104"/>
      <c r="C5" s="104"/>
      <c r="D5" s="104"/>
      <c r="E5" s="104"/>
      <c r="F5" s="104"/>
      <c r="G5" s="104"/>
      <c r="H5" s="104"/>
      <c r="I5" s="148"/>
      <c r="J5" s="148"/>
      <c r="K5" s="148"/>
      <c r="L5" s="148"/>
      <c r="M5" s="148"/>
      <c r="N5" s="148"/>
    </row>
    <row r="6" spans="1:14" ht="18" customHeight="1" x14ac:dyDescent="0.25">
      <c r="A6" s="104" t="s">
        <v>118</v>
      </c>
      <c r="B6" s="104"/>
      <c r="C6" s="104"/>
      <c r="D6" s="104"/>
      <c r="E6" s="104"/>
      <c r="F6" s="104"/>
      <c r="G6" s="104"/>
      <c r="H6" s="104"/>
      <c r="I6" s="143"/>
      <c r="J6" s="144"/>
      <c r="K6" s="144"/>
      <c r="L6" s="144"/>
      <c r="M6" s="144"/>
      <c r="N6" s="150"/>
    </row>
    <row r="7" spans="1:14" ht="19.5" customHeight="1" x14ac:dyDescent="0.25">
      <c r="A7" s="104" t="s">
        <v>53</v>
      </c>
      <c r="B7" s="104"/>
      <c r="C7" s="104"/>
      <c r="D7" s="104"/>
      <c r="E7" s="104"/>
      <c r="F7" s="104"/>
      <c r="G7" s="104"/>
      <c r="H7" s="104"/>
      <c r="I7" s="143"/>
      <c r="J7" s="144"/>
      <c r="K7" s="144"/>
      <c r="L7" s="144"/>
      <c r="M7" s="144"/>
      <c r="N7" s="150"/>
    </row>
    <row r="8" spans="1:14" ht="15" customHeight="1" x14ac:dyDescent="0.25">
      <c r="A8" s="104" t="s">
        <v>54</v>
      </c>
      <c r="B8" s="104"/>
      <c r="C8" s="104"/>
      <c r="D8" s="104"/>
      <c r="E8" s="104"/>
      <c r="F8" s="104"/>
      <c r="G8" s="104"/>
      <c r="H8" s="104"/>
      <c r="I8" s="143"/>
      <c r="J8" s="144"/>
      <c r="K8" s="144"/>
      <c r="L8" s="144"/>
      <c r="M8" s="144"/>
      <c r="N8" s="150"/>
    </row>
    <row r="9" spans="1:14" ht="15" customHeight="1" x14ac:dyDescent="0.25">
      <c r="A9" s="104" t="s">
        <v>107</v>
      </c>
      <c r="B9" s="104"/>
      <c r="C9" s="104"/>
      <c r="D9" s="104"/>
      <c r="E9" s="104"/>
      <c r="F9" s="104"/>
      <c r="G9" s="104"/>
      <c r="H9" s="104"/>
      <c r="I9" s="143"/>
      <c r="J9" s="144"/>
      <c r="K9" s="144"/>
      <c r="L9" s="144"/>
      <c r="M9" s="144"/>
      <c r="N9" s="150"/>
    </row>
    <row r="10" spans="1:14" ht="15" customHeight="1" x14ac:dyDescent="0.25">
      <c r="A10" s="92" t="s">
        <v>55</v>
      </c>
      <c r="B10" s="95" t="s">
        <v>106</v>
      </c>
      <c r="C10" s="96"/>
      <c r="D10" s="96"/>
      <c r="E10" s="97"/>
      <c r="F10" s="95" t="s">
        <v>56</v>
      </c>
      <c r="G10" s="96"/>
      <c r="H10" s="96"/>
      <c r="I10" s="96"/>
      <c r="J10" s="96"/>
      <c r="K10" s="96"/>
      <c r="L10" s="96"/>
      <c r="M10" s="96"/>
      <c r="N10" s="97"/>
    </row>
    <row r="11" spans="1:14" ht="15" customHeight="1" x14ac:dyDescent="0.25">
      <c r="A11" s="93"/>
      <c r="B11" s="98" t="s">
        <v>57</v>
      </c>
      <c r="C11" s="98" t="s">
        <v>58</v>
      </c>
      <c r="D11" s="98" t="s">
        <v>59</v>
      </c>
      <c r="E11" s="98" t="s">
        <v>60</v>
      </c>
      <c r="F11" s="98" t="s">
        <v>61</v>
      </c>
      <c r="G11" s="98" t="s">
        <v>62</v>
      </c>
      <c r="H11" s="98" t="s">
        <v>63</v>
      </c>
      <c r="I11" s="98" t="s">
        <v>64</v>
      </c>
      <c r="J11" s="98" t="s">
        <v>65</v>
      </c>
      <c r="K11" s="98" t="s">
        <v>108</v>
      </c>
      <c r="L11" s="98" t="s">
        <v>109</v>
      </c>
      <c r="M11" s="98" t="s">
        <v>110</v>
      </c>
      <c r="N11" s="98" t="s">
        <v>85</v>
      </c>
    </row>
    <row r="12" spans="1:14" ht="16.5" customHeight="1" x14ac:dyDescent="0.25">
      <c r="A12" s="94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ht="18" x14ac:dyDescent="0.25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7"/>
      <c r="L13" s="147"/>
      <c r="M13" s="147"/>
      <c r="N13" s="147"/>
    </row>
    <row r="14" spans="1:14" ht="18" customHeight="1" x14ac:dyDescent="0.25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7"/>
      <c r="L14" s="147"/>
      <c r="M14" s="147"/>
      <c r="N14" s="147"/>
    </row>
    <row r="15" spans="1:14" ht="15.75" customHeight="1" x14ac:dyDescent="0.25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7"/>
      <c r="L15" s="147"/>
      <c r="M15" s="147"/>
      <c r="N15" s="147"/>
    </row>
    <row r="16" spans="1:14" ht="18" customHeight="1" x14ac:dyDescent="0.25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7"/>
      <c r="L16" s="147"/>
      <c r="M16" s="147"/>
      <c r="N16" s="147"/>
    </row>
    <row r="17" spans="1:14" ht="18" customHeight="1" x14ac:dyDescent="0.25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147"/>
      <c r="M17" s="147"/>
      <c r="N17" s="147"/>
    </row>
    <row r="18" spans="1:14" ht="18" customHeight="1" x14ac:dyDescent="0.25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7"/>
      <c r="L18" s="147"/>
      <c r="M18" s="147"/>
      <c r="N18" s="147"/>
    </row>
    <row r="19" spans="1:14" ht="18" customHeight="1" x14ac:dyDescent="0.25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7"/>
      <c r="L19" s="147"/>
      <c r="M19" s="147"/>
      <c r="N19" s="147"/>
    </row>
    <row r="20" spans="1:14" ht="18" customHeight="1" x14ac:dyDescent="0.25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7"/>
      <c r="L20" s="147"/>
      <c r="M20" s="147"/>
      <c r="N20" s="147"/>
    </row>
    <row r="21" spans="1:14" ht="18" customHeight="1" x14ac:dyDescent="0.25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7"/>
      <c r="L21" s="147"/>
      <c r="M21" s="147"/>
      <c r="N21" s="147"/>
    </row>
    <row r="22" spans="1:14" ht="18" x14ac:dyDescent="0.25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7"/>
      <c r="L22" s="147"/>
      <c r="M22" s="147"/>
      <c r="N22" s="147"/>
    </row>
    <row r="23" spans="1:14" ht="18" x14ac:dyDescent="0.25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7"/>
      <c r="L23" s="147"/>
      <c r="M23" s="147"/>
      <c r="N23" s="147"/>
    </row>
    <row r="24" spans="1:14" ht="18" x14ac:dyDescent="0.25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7"/>
      <c r="L24" s="147"/>
      <c r="M24" s="147"/>
      <c r="N24" s="147"/>
    </row>
    <row r="25" spans="1:14" ht="18.75" customHeight="1" x14ac:dyDescent="0.25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7"/>
      <c r="L25" s="147"/>
      <c r="M25" s="147"/>
      <c r="N25" s="147"/>
    </row>
    <row r="26" spans="1:14" ht="18.75" customHeight="1" x14ac:dyDescent="0.25">
      <c r="A26" s="145"/>
      <c r="B26" s="146"/>
      <c r="C26" s="146"/>
      <c r="D26" s="146"/>
      <c r="E26" s="146"/>
      <c r="F26" s="146"/>
      <c r="G26" s="146"/>
      <c r="H26" s="146"/>
      <c r="I26" s="146"/>
      <c r="J26" s="146"/>
      <c r="K26" s="147"/>
      <c r="L26" s="147"/>
      <c r="M26" s="147"/>
      <c r="N26" s="147"/>
    </row>
    <row r="27" spans="1:14" ht="18.75" customHeight="1" x14ac:dyDescent="0.25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7"/>
      <c r="L27" s="147"/>
      <c r="M27" s="147"/>
      <c r="N27" s="147"/>
    </row>
    <row r="28" spans="1:14" ht="18.75" customHeight="1" x14ac:dyDescent="0.25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7"/>
      <c r="L28" s="147"/>
      <c r="M28" s="147"/>
      <c r="N28" s="147"/>
    </row>
    <row r="29" spans="1:14" ht="18" customHeight="1" x14ac:dyDescent="0.25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7"/>
      <c r="L29" s="147"/>
      <c r="M29" s="147"/>
      <c r="N29" s="147"/>
    </row>
    <row r="30" spans="1:14" ht="18" x14ac:dyDescent="0.25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7"/>
      <c r="L30" s="147"/>
      <c r="M30" s="147"/>
      <c r="N30" s="147"/>
    </row>
    <row r="31" spans="1:14" ht="18" x14ac:dyDescent="0.25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7"/>
      <c r="L31" s="147"/>
      <c r="M31" s="147"/>
      <c r="N31" s="147"/>
    </row>
    <row r="32" spans="1:14" ht="18" x14ac:dyDescent="0.25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7"/>
      <c r="L32" s="147"/>
      <c r="M32" s="147"/>
      <c r="N32" s="147"/>
    </row>
    <row r="33" spans="1:14" ht="18" x14ac:dyDescent="0.25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7"/>
      <c r="L33" s="147"/>
      <c r="M33" s="147"/>
      <c r="N33" s="147"/>
    </row>
    <row r="34" spans="1:14" ht="18" x14ac:dyDescent="0.25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7"/>
      <c r="L34" s="147"/>
      <c r="M34" s="147"/>
      <c r="N34" s="147"/>
    </row>
    <row r="35" spans="1:14" ht="18" x14ac:dyDescent="0.25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7"/>
      <c r="L35" s="147"/>
      <c r="M35" s="147"/>
      <c r="N35" s="147"/>
    </row>
    <row r="36" spans="1:14" ht="18" x14ac:dyDescent="0.25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7"/>
      <c r="L36" s="147"/>
      <c r="M36" s="147"/>
      <c r="N36" s="147"/>
    </row>
    <row r="37" spans="1:14" ht="18" x14ac:dyDescent="0.25">
      <c r="A37" s="145"/>
      <c r="B37" s="146"/>
      <c r="C37" s="146"/>
      <c r="D37" s="146"/>
      <c r="E37" s="146"/>
      <c r="F37" s="146"/>
      <c r="G37" s="146"/>
      <c r="H37" s="146"/>
      <c r="I37" s="146"/>
      <c r="J37" s="146"/>
      <c r="K37" s="147"/>
      <c r="L37" s="147"/>
      <c r="M37" s="147"/>
      <c r="N37" s="147"/>
    </row>
    <row r="38" spans="1:14" ht="18" x14ac:dyDescent="0.25">
      <c r="A38" s="145"/>
      <c r="B38" s="146"/>
      <c r="C38" s="146"/>
      <c r="D38" s="146"/>
      <c r="E38" s="146"/>
      <c r="F38" s="146"/>
      <c r="G38" s="146"/>
      <c r="H38" s="146"/>
      <c r="I38" s="146"/>
      <c r="J38" s="146"/>
      <c r="K38" s="147"/>
      <c r="L38" s="147"/>
      <c r="M38" s="147"/>
      <c r="N38" s="147"/>
    </row>
    <row r="39" spans="1:14" ht="18" x14ac:dyDescent="0.25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7"/>
      <c r="L39" s="147"/>
      <c r="M39" s="147"/>
      <c r="N39" s="147"/>
    </row>
    <row r="40" spans="1:14" ht="18" x14ac:dyDescent="0.25">
      <c r="A40" s="145"/>
      <c r="B40" s="146"/>
      <c r="C40" s="146"/>
      <c r="D40" s="146"/>
      <c r="E40" s="146"/>
      <c r="F40" s="146"/>
      <c r="G40" s="146"/>
      <c r="H40" s="146"/>
      <c r="I40" s="146"/>
      <c r="J40" s="146"/>
      <c r="K40" s="147"/>
      <c r="L40" s="147"/>
      <c r="M40" s="147"/>
      <c r="N40" s="147"/>
    </row>
    <row r="41" spans="1:14" ht="18" x14ac:dyDescent="0.25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7"/>
      <c r="L41" s="147"/>
      <c r="M41" s="147"/>
      <c r="N41" s="147"/>
    </row>
    <row r="42" spans="1:14" ht="18" x14ac:dyDescent="0.25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7"/>
      <c r="L42" s="147"/>
      <c r="M42" s="147"/>
      <c r="N42" s="147"/>
    </row>
    <row r="43" spans="1:14" ht="18" x14ac:dyDescent="0.25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7"/>
      <c r="L43" s="147"/>
      <c r="M43" s="147"/>
      <c r="N43" s="147"/>
    </row>
    <row r="44" spans="1:14" ht="18" x14ac:dyDescent="0.25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7"/>
      <c r="L44" s="147"/>
      <c r="M44" s="147"/>
      <c r="N44" s="147"/>
    </row>
    <row r="45" spans="1:14" ht="18" x14ac:dyDescent="0.25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7"/>
      <c r="L45" s="147"/>
      <c r="M45" s="147"/>
      <c r="N45" s="147"/>
    </row>
    <row r="46" spans="1:14" ht="18" x14ac:dyDescent="0.25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7"/>
      <c r="L46" s="147"/>
      <c r="M46" s="147"/>
      <c r="N46" s="147"/>
    </row>
    <row r="47" spans="1:14" ht="18" x14ac:dyDescent="0.25">
      <c r="A47" s="145"/>
      <c r="B47" s="146"/>
      <c r="C47" s="146"/>
      <c r="D47" s="146"/>
      <c r="E47" s="146"/>
      <c r="F47" s="146"/>
      <c r="G47" s="146"/>
      <c r="H47" s="146"/>
      <c r="I47" s="146"/>
      <c r="J47" s="146"/>
      <c r="K47" s="147"/>
      <c r="L47" s="147"/>
      <c r="M47" s="147"/>
      <c r="N47" s="147"/>
    </row>
    <row r="48" spans="1:14" ht="18" x14ac:dyDescent="0.25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7"/>
      <c r="L48" s="147"/>
      <c r="M48" s="147"/>
      <c r="N48" s="147"/>
    </row>
    <row r="49" spans="1:14" ht="18" x14ac:dyDescent="0.25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7"/>
      <c r="L49" s="147"/>
      <c r="M49" s="147"/>
      <c r="N49" s="147"/>
    </row>
    <row r="50" spans="1:14" ht="18" x14ac:dyDescent="0.25">
      <c r="A50" s="145"/>
      <c r="B50" s="146"/>
      <c r="C50" s="146"/>
      <c r="D50" s="146"/>
      <c r="E50" s="146"/>
      <c r="F50" s="146"/>
      <c r="G50" s="146"/>
      <c r="H50" s="146"/>
      <c r="I50" s="146"/>
      <c r="J50" s="146"/>
      <c r="K50" s="147"/>
      <c r="L50" s="147"/>
      <c r="M50" s="147"/>
      <c r="N50" s="147"/>
    </row>
    <row r="51" spans="1:14" ht="18" x14ac:dyDescent="0.25">
      <c r="A51" s="145"/>
      <c r="B51" s="146"/>
      <c r="C51" s="146"/>
      <c r="D51" s="146"/>
      <c r="E51" s="146"/>
      <c r="F51" s="146"/>
      <c r="G51" s="146"/>
      <c r="H51" s="146"/>
      <c r="I51" s="146"/>
      <c r="J51" s="146"/>
      <c r="K51" s="147"/>
      <c r="L51" s="147"/>
      <c r="M51" s="147"/>
      <c r="N51" s="147"/>
    </row>
    <row r="52" spans="1:14" ht="18" x14ac:dyDescent="0.25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7"/>
      <c r="L52" s="147"/>
      <c r="M52" s="147"/>
      <c r="N52" s="147"/>
    </row>
    <row r="53" spans="1:14" ht="18" x14ac:dyDescent="0.2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7"/>
      <c r="L53" s="147"/>
      <c r="M53" s="147"/>
      <c r="N53" s="147"/>
    </row>
    <row r="54" spans="1:14" ht="18" x14ac:dyDescent="0.25">
      <c r="A54" s="145"/>
      <c r="B54" s="146"/>
      <c r="C54" s="146"/>
      <c r="D54" s="146"/>
      <c r="E54" s="146"/>
      <c r="F54" s="146"/>
      <c r="G54" s="146"/>
      <c r="H54" s="146"/>
      <c r="I54" s="146"/>
      <c r="J54" s="146"/>
      <c r="K54" s="147"/>
      <c r="L54" s="147"/>
      <c r="M54" s="147"/>
      <c r="N54" s="147"/>
    </row>
    <row r="55" spans="1:14" ht="18" x14ac:dyDescent="0.25">
      <c r="A55" s="145"/>
      <c r="B55" s="146"/>
      <c r="C55" s="146"/>
      <c r="D55" s="146"/>
      <c r="E55" s="146"/>
      <c r="F55" s="146"/>
      <c r="G55" s="146"/>
      <c r="H55" s="146"/>
      <c r="I55" s="146"/>
      <c r="J55" s="146"/>
      <c r="K55" s="147"/>
      <c r="L55" s="147"/>
      <c r="M55" s="147"/>
      <c r="N55" s="147"/>
    </row>
    <row r="56" spans="1:14" ht="18" x14ac:dyDescent="0.25">
      <c r="A56" s="145"/>
      <c r="B56" s="146"/>
      <c r="C56" s="146"/>
      <c r="D56" s="146"/>
      <c r="E56" s="146"/>
      <c r="F56" s="146"/>
      <c r="G56" s="146"/>
      <c r="H56" s="146"/>
      <c r="I56" s="146"/>
      <c r="J56" s="146"/>
      <c r="K56" s="147"/>
      <c r="L56" s="147"/>
      <c r="M56" s="147"/>
      <c r="N56" s="147"/>
    </row>
    <row r="57" spans="1:14" ht="18" x14ac:dyDescent="0.25">
      <c r="A57" s="145"/>
      <c r="B57" s="146"/>
      <c r="C57" s="146"/>
      <c r="D57" s="146"/>
      <c r="E57" s="146"/>
      <c r="F57" s="146"/>
      <c r="G57" s="146"/>
      <c r="H57" s="146"/>
      <c r="I57" s="146"/>
      <c r="J57" s="146"/>
      <c r="K57" s="147"/>
      <c r="L57" s="147"/>
      <c r="M57" s="147"/>
      <c r="N57" s="147"/>
    </row>
    <row r="58" spans="1:14" ht="18" x14ac:dyDescent="0.25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7"/>
      <c r="L58" s="147"/>
      <c r="M58" s="147"/>
      <c r="N58" s="147"/>
    </row>
    <row r="59" spans="1:14" ht="18" x14ac:dyDescent="0.25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7"/>
      <c r="L59" s="147"/>
      <c r="M59" s="147"/>
      <c r="N59" s="147"/>
    </row>
    <row r="60" spans="1:14" ht="18" x14ac:dyDescent="0.25">
      <c r="A60" s="145"/>
      <c r="B60" s="146"/>
      <c r="C60" s="146"/>
      <c r="D60" s="146"/>
      <c r="E60" s="146"/>
      <c r="F60" s="146"/>
      <c r="G60" s="146"/>
      <c r="H60" s="146"/>
      <c r="I60" s="146"/>
      <c r="J60" s="146"/>
      <c r="K60" s="147"/>
      <c r="L60" s="147"/>
      <c r="M60" s="147"/>
      <c r="N60" s="147"/>
    </row>
    <row r="61" spans="1:14" ht="18" x14ac:dyDescent="0.25">
      <c r="A61" s="145"/>
      <c r="B61" s="146"/>
      <c r="C61" s="146"/>
      <c r="D61" s="146"/>
      <c r="E61" s="146"/>
      <c r="F61" s="146"/>
      <c r="G61" s="146"/>
      <c r="H61" s="146"/>
      <c r="I61" s="146"/>
      <c r="J61" s="146"/>
      <c r="K61" s="147"/>
      <c r="L61" s="147"/>
      <c r="M61" s="147"/>
      <c r="N61" s="147"/>
    </row>
    <row r="62" spans="1:14" ht="18" x14ac:dyDescent="0.25">
      <c r="A62" s="145"/>
      <c r="B62" s="146"/>
      <c r="C62" s="146"/>
      <c r="D62" s="146"/>
      <c r="E62" s="146"/>
      <c r="F62" s="146"/>
      <c r="G62" s="146"/>
      <c r="H62" s="146"/>
      <c r="I62" s="146"/>
      <c r="J62" s="146"/>
      <c r="K62" s="147"/>
      <c r="L62" s="147"/>
      <c r="M62" s="147"/>
      <c r="N62" s="147"/>
    </row>
    <row r="63" spans="1:14" ht="18" x14ac:dyDescent="0.25">
      <c r="A63" s="145"/>
      <c r="B63" s="146"/>
      <c r="C63" s="146"/>
      <c r="D63" s="146"/>
      <c r="E63" s="146"/>
      <c r="F63" s="146"/>
      <c r="G63" s="146"/>
      <c r="H63" s="146"/>
      <c r="I63" s="146"/>
      <c r="J63" s="146"/>
      <c r="K63" s="147"/>
      <c r="L63" s="147"/>
      <c r="M63" s="147"/>
      <c r="N63" s="147"/>
    </row>
    <row r="64" spans="1:14" ht="18" x14ac:dyDescent="0.25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7"/>
      <c r="L64" s="147"/>
      <c r="M64" s="147"/>
      <c r="N64" s="147"/>
    </row>
    <row r="65" spans="1:14" ht="18" x14ac:dyDescent="0.25">
      <c r="A65" s="145"/>
      <c r="B65" s="146"/>
      <c r="C65" s="146"/>
      <c r="D65" s="146"/>
      <c r="E65" s="146"/>
      <c r="F65" s="146"/>
      <c r="G65" s="146"/>
      <c r="H65" s="146"/>
      <c r="I65" s="146"/>
      <c r="J65" s="146"/>
      <c r="K65" s="147"/>
      <c r="L65" s="147"/>
      <c r="M65" s="147"/>
      <c r="N65" s="147"/>
    </row>
    <row r="66" spans="1:14" ht="18" x14ac:dyDescent="0.25">
      <c r="A66" s="145"/>
      <c r="B66" s="146"/>
      <c r="C66" s="146"/>
      <c r="D66" s="146"/>
      <c r="E66" s="146"/>
      <c r="F66" s="146"/>
      <c r="G66" s="146"/>
      <c r="H66" s="146"/>
      <c r="I66" s="146"/>
      <c r="J66" s="146"/>
      <c r="K66" s="147"/>
      <c r="L66" s="147"/>
      <c r="M66" s="147"/>
      <c r="N66" s="147"/>
    </row>
    <row r="67" spans="1:14" ht="18" x14ac:dyDescent="0.25">
      <c r="A67" s="145"/>
      <c r="B67" s="146"/>
      <c r="C67" s="146"/>
      <c r="D67" s="146"/>
      <c r="E67" s="146"/>
      <c r="F67" s="146"/>
      <c r="G67" s="146"/>
      <c r="H67" s="146"/>
      <c r="I67" s="146"/>
      <c r="J67" s="146"/>
      <c r="K67" s="147"/>
      <c r="L67" s="147"/>
      <c r="M67" s="147"/>
      <c r="N67" s="147"/>
    </row>
    <row r="68" spans="1:14" ht="18" x14ac:dyDescent="0.25">
      <c r="A68" s="145"/>
      <c r="B68" s="146"/>
      <c r="C68" s="146"/>
      <c r="D68" s="146"/>
      <c r="E68" s="146"/>
      <c r="F68" s="146"/>
      <c r="G68" s="146"/>
      <c r="H68" s="146"/>
      <c r="I68" s="146"/>
      <c r="J68" s="146"/>
      <c r="K68" s="147"/>
      <c r="L68" s="147"/>
      <c r="M68" s="147"/>
      <c r="N68" s="147"/>
    </row>
    <row r="69" spans="1:14" ht="18" x14ac:dyDescent="0.25">
      <c r="A69" s="145"/>
      <c r="B69" s="146"/>
      <c r="C69" s="146"/>
      <c r="D69" s="146"/>
      <c r="E69" s="146"/>
      <c r="F69" s="146"/>
      <c r="G69" s="146"/>
      <c r="H69" s="146"/>
      <c r="I69" s="146"/>
      <c r="J69" s="146"/>
      <c r="K69" s="147"/>
      <c r="L69" s="147"/>
      <c r="M69" s="147"/>
      <c r="N69" s="147"/>
    </row>
    <row r="70" spans="1:14" ht="18" x14ac:dyDescent="0.25">
      <c r="A70" s="145"/>
      <c r="B70" s="146"/>
      <c r="C70" s="146"/>
      <c r="D70" s="146"/>
      <c r="E70" s="146"/>
      <c r="F70" s="146"/>
      <c r="G70" s="146"/>
      <c r="H70" s="146"/>
      <c r="I70" s="146"/>
      <c r="J70" s="146"/>
      <c r="K70" s="147"/>
      <c r="L70" s="147"/>
      <c r="M70" s="147"/>
      <c r="N70" s="147"/>
    </row>
    <row r="71" spans="1:14" ht="18" x14ac:dyDescent="0.25">
      <c r="A71" s="145"/>
      <c r="B71" s="146"/>
      <c r="C71" s="146"/>
      <c r="D71" s="146"/>
      <c r="E71" s="146"/>
      <c r="F71" s="146"/>
      <c r="G71" s="146"/>
      <c r="H71" s="146"/>
      <c r="I71" s="146"/>
      <c r="J71" s="146"/>
      <c r="K71" s="147"/>
      <c r="L71" s="147"/>
      <c r="M71" s="147"/>
      <c r="N71" s="147"/>
    </row>
    <row r="72" spans="1:14" ht="18" x14ac:dyDescent="0.25">
      <c r="A72" s="145"/>
      <c r="B72" s="146"/>
      <c r="C72" s="146"/>
      <c r="D72" s="146"/>
      <c r="E72" s="146"/>
      <c r="F72" s="146"/>
      <c r="G72" s="146"/>
      <c r="H72" s="146"/>
      <c r="I72" s="146"/>
      <c r="J72" s="146"/>
      <c r="K72" s="147"/>
      <c r="L72" s="147"/>
      <c r="M72" s="147"/>
      <c r="N72" s="147"/>
    </row>
    <row r="73" spans="1:14" ht="18" x14ac:dyDescent="0.25">
      <c r="A73" s="145"/>
      <c r="B73" s="146"/>
      <c r="C73" s="146"/>
      <c r="D73" s="146"/>
      <c r="E73" s="146"/>
      <c r="F73" s="146"/>
      <c r="G73" s="146"/>
      <c r="H73" s="146"/>
      <c r="I73" s="146"/>
      <c r="J73" s="146"/>
      <c r="K73" s="147"/>
      <c r="L73" s="147"/>
      <c r="M73" s="147"/>
      <c r="N73" s="147"/>
    </row>
    <row r="74" spans="1:14" ht="18" x14ac:dyDescent="0.25">
      <c r="A74" s="145"/>
      <c r="B74" s="146"/>
      <c r="C74" s="146"/>
      <c r="D74" s="146"/>
      <c r="E74" s="146"/>
      <c r="F74" s="146"/>
      <c r="G74" s="146"/>
      <c r="H74" s="146"/>
      <c r="I74" s="146"/>
      <c r="J74" s="146"/>
      <c r="K74" s="147"/>
      <c r="L74" s="147"/>
      <c r="M74" s="147"/>
      <c r="N74" s="147"/>
    </row>
    <row r="75" spans="1:14" ht="18" x14ac:dyDescent="0.25">
      <c r="A75" s="145"/>
      <c r="B75" s="146"/>
      <c r="C75" s="146"/>
      <c r="D75" s="146"/>
      <c r="E75" s="146"/>
      <c r="F75" s="146"/>
      <c r="G75" s="146"/>
      <c r="H75" s="146"/>
      <c r="I75" s="146"/>
      <c r="J75" s="146"/>
      <c r="K75" s="147"/>
      <c r="L75" s="147"/>
      <c r="M75" s="147"/>
      <c r="N75" s="147"/>
    </row>
    <row r="76" spans="1:14" ht="18" x14ac:dyDescent="0.25">
      <c r="A76" s="145"/>
      <c r="B76" s="146"/>
      <c r="C76" s="146"/>
      <c r="D76" s="146"/>
      <c r="E76" s="146"/>
      <c r="F76" s="146"/>
      <c r="G76" s="146"/>
      <c r="H76" s="146"/>
      <c r="I76" s="146"/>
      <c r="J76" s="146"/>
      <c r="K76" s="147"/>
      <c r="L76" s="147"/>
      <c r="M76" s="147"/>
      <c r="N76" s="147"/>
    </row>
    <row r="77" spans="1:14" ht="18" x14ac:dyDescent="0.25">
      <c r="A77" s="145"/>
      <c r="B77" s="146"/>
      <c r="C77" s="146"/>
      <c r="D77" s="146"/>
      <c r="E77" s="146"/>
      <c r="F77" s="146"/>
      <c r="G77" s="146"/>
      <c r="H77" s="146"/>
      <c r="I77" s="146"/>
      <c r="J77" s="146"/>
      <c r="K77" s="147"/>
      <c r="L77" s="147"/>
      <c r="M77" s="147"/>
      <c r="N77" s="147"/>
    </row>
    <row r="78" spans="1:14" ht="18" x14ac:dyDescent="0.25">
      <c r="A78" s="145"/>
      <c r="B78" s="146"/>
      <c r="C78" s="146"/>
      <c r="D78" s="146"/>
      <c r="E78" s="146"/>
      <c r="F78" s="146"/>
      <c r="G78" s="146"/>
      <c r="H78" s="146"/>
      <c r="I78" s="146"/>
      <c r="J78" s="146"/>
      <c r="K78" s="147"/>
      <c r="L78" s="147"/>
      <c r="M78" s="147"/>
      <c r="N78" s="147"/>
    </row>
    <row r="79" spans="1:14" ht="18" x14ac:dyDescent="0.25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7"/>
      <c r="L79" s="147"/>
      <c r="M79" s="147"/>
      <c r="N79" s="147"/>
    </row>
    <row r="80" spans="1:14" ht="18" x14ac:dyDescent="0.25">
      <c r="A80" s="145"/>
      <c r="B80" s="146"/>
      <c r="C80" s="146"/>
      <c r="D80" s="146"/>
      <c r="E80" s="146"/>
      <c r="F80" s="146"/>
      <c r="G80" s="146"/>
      <c r="H80" s="146"/>
      <c r="I80" s="146"/>
      <c r="J80" s="146"/>
      <c r="K80" s="147"/>
      <c r="L80" s="147"/>
      <c r="M80" s="147"/>
      <c r="N80" s="147"/>
    </row>
    <row r="81" spans="1:14" ht="18" x14ac:dyDescent="0.25">
      <c r="A81" s="145"/>
      <c r="B81" s="146"/>
      <c r="C81" s="146"/>
      <c r="D81" s="146"/>
      <c r="E81" s="146"/>
      <c r="F81" s="146"/>
      <c r="G81" s="146"/>
      <c r="H81" s="146"/>
      <c r="I81" s="146"/>
      <c r="J81" s="146"/>
      <c r="K81" s="147"/>
      <c r="L81" s="147"/>
      <c r="M81" s="147"/>
      <c r="N81" s="147"/>
    </row>
    <row r="82" spans="1:14" ht="18" x14ac:dyDescent="0.25">
      <c r="A82" s="145"/>
      <c r="B82" s="146"/>
      <c r="C82" s="146"/>
      <c r="D82" s="146"/>
      <c r="E82" s="146"/>
      <c r="F82" s="146"/>
      <c r="G82" s="146"/>
      <c r="H82" s="146"/>
      <c r="I82" s="146"/>
      <c r="J82" s="146"/>
      <c r="K82" s="147"/>
      <c r="L82" s="147"/>
      <c r="M82" s="147"/>
      <c r="N82" s="147"/>
    </row>
    <row r="83" spans="1:14" ht="18" x14ac:dyDescent="0.25">
      <c r="A83" s="145"/>
      <c r="B83" s="146"/>
      <c r="C83" s="146"/>
      <c r="D83" s="146"/>
      <c r="E83" s="146"/>
      <c r="F83" s="146"/>
      <c r="G83" s="146"/>
      <c r="H83" s="146"/>
      <c r="I83" s="146"/>
      <c r="J83" s="146"/>
      <c r="K83" s="147"/>
      <c r="L83" s="147"/>
      <c r="M83" s="147"/>
      <c r="N83" s="147"/>
    </row>
    <row r="84" spans="1:14" ht="18" x14ac:dyDescent="0.25">
      <c r="A84" s="145"/>
      <c r="B84" s="146"/>
      <c r="C84" s="146"/>
      <c r="D84" s="146"/>
      <c r="E84" s="146"/>
      <c r="F84" s="146"/>
      <c r="G84" s="146"/>
      <c r="H84" s="146"/>
      <c r="I84" s="146"/>
      <c r="J84" s="146"/>
      <c r="K84" s="147"/>
      <c r="L84" s="147"/>
      <c r="M84" s="147"/>
      <c r="N84" s="147"/>
    </row>
    <row r="85" spans="1:14" ht="18" x14ac:dyDescent="0.25">
      <c r="A85" s="145"/>
      <c r="B85" s="146"/>
      <c r="C85" s="146"/>
      <c r="D85" s="146"/>
      <c r="E85" s="146"/>
      <c r="F85" s="146"/>
      <c r="G85" s="146"/>
      <c r="H85" s="146"/>
      <c r="I85" s="146"/>
      <c r="J85" s="146"/>
      <c r="K85" s="147"/>
      <c r="L85" s="147"/>
      <c r="M85" s="147"/>
      <c r="N85" s="147"/>
    </row>
    <row r="86" spans="1:14" ht="18" x14ac:dyDescent="0.25">
      <c r="A86" s="145"/>
      <c r="B86" s="146"/>
      <c r="C86" s="146"/>
      <c r="D86" s="146"/>
      <c r="E86" s="146"/>
      <c r="F86" s="146"/>
      <c r="G86" s="146"/>
      <c r="H86" s="146"/>
      <c r="I86" s="146"/>
      <c r="J86" s="146"/>
      <c r="K86" s="147"/>
      <c r="L86" s="147"/>
      <c r="M86" s="147"/>
      <c r="N86" s="147"/>
    </row>
    <row r="87" spans="1:14" ht="18" x14ac:dyDescent="0.25">
      <c r="A87" s="145"/>
      <c r="B87" s="146"/>
      <c r="C87" s="146"/>
      <c r="D87" s="146"/>
      <c r="E87" s="146"/>
      <c r="F87" s="146"/>
      <c r="G87" s="146"/>
      <c r="H87" s="146"/>
      <c r="I87" s="146"/>
      <c r="J87" s="146"/>
      <c r="K87" s="147"/>
      <c r="L87" s="147"/>
      <c r="M87" s="147"/>
      <c r="N87" s="147"/>
    </row>
    <row r="88" spans="1:14" ht="18" x14ac:dyDescent="0.25">
      <c r="A88" s="145"/>
      <c r="B88" s="146"/>
      <c r="C88" s="146"/>
      <c r="D88" s="146"/>
      <c r="E88" s="146"/>
      <c r="F88" s="146"/>
      <c r="G88" s="146"/>
      <c r="H88" s="146"/>
      <c r="I88" s="146"/>
      <c r="J88" s="146"/>
      <c r="K88" s="147"/>
      <c r="L88" s="147"/>
      <c r="M88" s="147"/>
      <c r="N88" s="147"/>
    </row>
    <row r="89" spans="1:14" ht="18" x14ac:dyDescent="0.25">
      <c r="A89" s="145"/>
      <c r="B89" s="146"/>
      <c r="C89" s="146"/>
      <c r="D89" s="146"/>
      <c r="E89" s="146"/>
      <c r="F89" s="146"/>
      <c r="G89" s="146"/>
      <c r="H89" s="146"/>
      <c r="I89" s="146"/>
      <c r="J89" s="146"/>
      <c r="K89" s="147"/>
      <c r="L89" s="147"/>
      <c r="M89" s="147"/>
      <c r="N89" s="147"/>
    </row>
    <row r="90" spans="1:14" ht="18" x14ac:dyDescent="0.25">
      <c r="A90" s="145"/>
      <c r="B90" s="146"/>
      <c r="C90" s="146"/>
      <c r="D90" s="146"/>
      <c r="E90" s="146"/>
      <c r="F90" s="146"/>
      <c r="G90" s="146"/>
      <c r="H90" s="146"/>
      <c r="I90" s="146"/>
      <c r="J90" s="146"/>
      <c r="K90" s="147"/>
      <c r="L90" s="147"/>
      <c r="M90" s="147"/>
      <c r="N90" s="147"/>
    </row>
    <row r="91" spans="1:14" ht="18" x14ac:dyDescent="0.25">
      <c r="A91" s="145"/>
      <c r="B91" s="146"/>
      <c r="C91" s="146"/>
      <c r="D91" s="146"/>
      <c r="E91" s="146"/>
      <c r="F91" s="146"/>
      <c r="G91" s="146"/>
      <c r="H91" s="146"/>
      <c r="I91" s="146"/>
      <c r="J91" s="146"/>
      <c r="K91" s="147"/>
      <c r="L91" s="147"/>
      <c r="M91" s="147"/>
      <c r="N91" s="147"/>
    </row>
    <row r="92" spans="1:14" ht="18" x14ac:dyDescent="0.25">
      <c r="A92" s="145"/>
      <c r="B92" s="146"/>
      <c r="C92" s="146"/>
      <c r="D92" s="146"/>
      <c r="E92" s="146"/>
      <c r="F92" s="146"/>
      <c r="G92" s="146"/>
      <c r="H92" s="146"/>
      <c r="I92" s="146"/>
      <c r="J92" s="146"/>
      <c r="K92" s="147"/>
      <c r="L92" s="147"/>
      <c r="M92" s="147"/>
      <c r="N92" s="147"/>
    </row>
    <row r="93" spans="1:14" ht="18" x14ac:dyDescent="0.25">
      <c r="A93" s="145"/>
      <c r="B93" s="146"/>
      <c r="C93" s="146"/>
      <c r="D93" s="146"/>
      <c r="E93" s="146"/>
      <c r="F93" s="146"/>
      <c r="G93" s="146"/>
      <c r="H93" s="146"/>
      <c r="I93" s="146"/>
      <c r="J93" s="146"/>
      <c r="K93" s="147"/>
      <c r="L93" s="147"/>
      <c r="M93" s="147"/>
      <c r="N93" s="147"/>
    </row>
    <row r="94" spans="1:14" ht="18" x14ac:dyDescent="0.25">
      <c r="A94" s="145"/>
      <c r="B94" s="146"/>
      <c r="C94" s="146"/>
      <c r="D94" s="146"/>
      <c r="E94" s="146"/>
      <c r="F94" s="146"/>
      <c r="G94" s="146"/>
      <c r="H94" s="146"/>
      <c r="I94" s="146"/>
      <c r="J94" s="146"/>
      <c r="K94" s="147"/>
      <c r="L94" s="147"/>
      <c r="M94" s="147"/>
      <c r="N94" s="147"/>
    </row>
    <row r="95" spans="1:14" ht="18" x14ac:dyDescent="0.25">
      <c r="A95" s="145"/>
      <c r="B95" s="146"/>
      <c r="C95" s="146"/>
      <c r="D95" s="146"/>
      <c r="E95" s="146"/>
      <c r="F95" s="146"/>
      <c r="G95" s="146"/>
      <c r="H95" s="146"/>
      <c r="I95" s="146"/>
      <c r="J95" s="146"/>
      <c r="K95" s="147"/>
      <c r="L95" s="147"/>
      <c r="M95" s="147"/>
      <c r="N95" s="147"/>
    </row>
    <row r="96" spans="1:14" ht="18" x14ac:dyDescent="0.25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7"/>
      <c r="L96" s="147"/>
      <c r="M96" s="147"/>
      <c r="N96" s="147"/>
    </row>
    <row r="97" spans="1:14" ht="18" x14ac:dyDescent="0.25">
      <c r="A97" s="145"/>
      <c r="B97" s="146"/>
      <c r="C97" s="146"/>
      <c r="D97" s="146"/>
      <c r="E97" s="146"/>
      <c r="F97" s="146"/>
      <c r="G97" s="146"/>
      <c r="H97" s="146"/>
      <c r="I97" s="146"/>
      <c r="J97" s="146"/>
      <c r="K97" s="147"/>
      <c r="L97" s="147"/>
      <c r="M97" s="147"/>
      <c r="N97" s="147"/>
    </row>
    <row r="98" spans="1:14" ht="18" x14ac:dyDescent="0.25">
      <c r="A98" s="145"/>
      <c r="B98" s="146"/>
      <c r="C98" s="146"/>
      <c r="D98" s="146"/>
      <c r="E98" s="146"/>
      <c r="F98" s="146"/>
      <c r="G98" s="146"/>
      <c r="H98" s="146"/>
      <c r="I98" s="146"/>
      <c r="J98" s="146"/>
      <c r="K98" s="147"/>
      <c r="L98" s="147"/>
      <c r="M98" s="147"/>
      <c r="N98" s="147"/>
    </row>
    <row r="99" spans="1:14" ht="18" x14ac:dyDescent="0.25">
      <c r="A99" s="145"/>
      <c r="B99" s="146"/>
      <c r="C99" s="146"/>
      <c r="D99" s="146"/>
      <c r="E99" s="146"/>
      <c r="F99" s="146"/>
      <c r="G99" s="146"/>
      <c r="H99" s="146"/>
      <c r="I99" s="146"/>
      <c r="J99" s="146"/>
      <c r="K99" s="147"/>
      <c r="L99" s="147"/>
      <c r="M99" s="147"/>
      <c r="N99" s="147"/>
    </row>
    <row r="100" spans="1:14" ht="18" x14ac:dyDescent="0.25">
      <c r="A100" s="145"/>
      <c r="B100" s="146"/>
      <c r="C100" s="146"/>
      <c r="D100" s="146"/>
      <c r="E100" s="146"/>
      <c r="F100" s="146"/>
      <c r="G100" s="146"/>
      <c r="H100" s="146"/>
      <c r="I100" s="146"/>
      <c r="J100" s="146"/>
      <c r="K100" s="147"/>
      <c r="L100" s="147"/>
      <c r="M100" s="147"/>
      <c r="N100" s="147"/>
    </row>
    <row r="101" spans="1:14" ht="18" x14ac:dyDescent="0.25">
      <c r="A101" s="145"/>
      <c r="B101" s="146"/>
      <c r="C101" s="146"/>
      <c r="D101" s="146"/>
      <c r="E101" s="146"/>
      <c r="F101" s="146"/>
      <c r="G101" s="146"/>
      <c r="H101" s="146"/>
      <c r="I101" s="146"/>
      <c r="J101" s="146"/>
      <c r="K101" s="147"/>
      <c r="L101" s="147"/>
      <c r="M101" s="147"/>
      <c r="N101" s="147"/>
    </row>
    <row r="102" spans="1:14" ht="18" x14ac:dyDescent="0.25">
      <c r="A102" s="145"/>
      <c r="B102" s="146"/>
      <c r="C102" s="146"/>
      <c r="D102" s="146"/>
      <c r="E102" s="146"/>
      <c r="F102" s="146"/>
      <c r="G102" s="146"/>
      <c r="H102" s="146"/>
      <c r="I102" s="146"/>
      <c r="J102" s="146"/>
      <c r="K102" s="147"/>
      <c r="L102" s="147"/>
      <c r="M102" s="147"/>
      <c r="N102" s="147"/>
    </row>
    <row r="103" spans="1:14" ht="18" x14ac:dyDescent="0.25">
      <c r="A103" s="145"/>
      <c r="B103" s="146"/>
      <c r="C103" s="146"/>
      <c r="D103" s="146"/>
      <c r="E103" s="146"/>
      <c r="F103" s="146"/>
      <c r="G103" s="146"/>
      <c r="H103" s="146"/>
      <c r="I103" s="146"/>
      <c r="J103" s="146"/>
      <c r="K103" s="147"/>
      <c r="L103" s="147"/>
      <c r="M103" s="147"/>
      <c r="N103" s="147"/>
    </row>
    <row r="104" spans="1:14" ht="18" x14ac:dyDescent="0.25">
      <c r="A104" s="145"/>
      <c r="B104" s="146"/>
      <c r="C104" s="146"/>
      <c r="D104" s="146"/>
      <c r="E104" s="146"/>
      <c r="F104" s="146"/>
      <c r="G104" s="146"/>
      <c r="H104" s="146"/>
      <c r="I104" s="146"/>
      <c r="J104" s="146"/>
      <c r="K104" s="147"/>
      <c r="L104" s="147"/>
      <c r="M104" s="147"/>
      <c r="N104" s="147"/>
    </row>
    <row r="105" spans="1:14" ht="18" x14ac:dyDescent="0.25">
      <c r="A105" s="145"/>
      <c r="B105" s="146"/>
      <c r="C105" s="146"/>
      <c r="D105" s="146"/>
      <c r="E105" s="146"/>
      <c r="F105" s="146"/>
      <c r="G105" s="146"/>
      <c r="H105" s="146"/>
      <c r="I105" s="146"/>
      <c r="J105" s="146"/>
      <c r="K105" s="147"/>
      <c r="L105" s="147"/>
      <c r="M105" s="147"/>
      <c r="N105" s="147"/>
    </row>
    <row r="106" spans="1:14" ht="18" x14ac:dyDescent="0.25">
      <c r="A106" s="145"/>
      <c r="B106" s="146"/>
      <c r="C106" s="146"/>
      <c r="D106" s="146"/>
      <c r="E106" s="146"/>
      <c r="F106" s="146"/>
      <c r="G106" s="146"/>
      <c r="H106" s="146"/>
      <c r="I106" s="146"/>
      <c r="J106" s="146"/>
      <c r="K106" s="147"/>
      <c r="L106" s="147"/>
      <c r="M106" s="147"/>
      <c r="N106" s="147"/>
    </row>
    <row r="107" spans="1:14" ht="18" x14ac:dyDescent="0.25">
      <c r="A107" s="145"/>
      <c r="B107" s="146"/>
      <c r="C107" s="146"/>
      <c r="D107" s="146"/>
      <c r="E107" s="146"/>
      <c r="F107" s="146"/>
      <c r="G107" s="146"/>
      <c r="H107" s="146"/>
      <c r="I107" s="146"/>
      <c r="J107" s="146"/>
      <c r="K107" s="147"/>
      <c r="L107" s="147"/>
      <c r="M107" s="147"/>
      <c r="N107" s="147"/>
    </row>
    <row r="108" spans="1:14" ht="18" x14ac:dyDescent="0.25">
      <c r="A108" s="145"/>
      <c r="B108" s="146"/>
      <c r="C108" s="146"/>
      <c r="D108" s="146"/>
      <c r="E108" s="146"/>
      <c r="F108" s="146"/>
      <c r="G108" s="146"/>
      <c r="H108" s="146"/>
      <c r="I108" s="146"/>
      <c r="J108" s="146"/>
      <c r="K108" s="147"/>
      <c r="L108" s="147"/>
      <c r="M108" s="147"/>
      <c r="N108" s="147"/>
    </row>
    <row r="109" spans="1:14" ht="18" x14ac:dyDescent="0.25">
      <c r="A109" s="145"/>
      <c r="B109" s="146"/>
      <c r="C109" s="146"/>
      <c r="D109" s="146"/>
      <c r="E109" s="146"/>
      <c r="F109" s="146"/>
      <c r="G109" s="146"/>
      <c r="H109" s="146"/>
      <c r="I109" s="146"/>
      <c r="J109" s="146"/>
      <c r="K109" s="147"/>
      <c r="L109" s="147"/>
      <c r="M109" s="147"/>
      <c r="N109" s="147"/>
    </row>
    <row r="110" spans="1:14" ht="18" x14ac:dyDescent="0.25">
      <c r="A110" s="145"/>
      <c r="B110" s="146"/>
      <c r="C110" s="146"/>
      <c r="D110" s="146"/>
      <c r="E110" s="146"/>
      <c r="F110" s="146"/>
      <c r="G110" s="146"/>
      <c r="H110" s="146"/>
      <c r="I110" s="146"/>
      <c r="J110" s="146"/>
      <c r="K110" s="147"/>
      <c r="L110" s="147"/>
      <c r="M110" s="147"/>
      <c r="N110" s="147"/>
    </row>
    <row r="111" spans="1:14" ht="18" x14ac:dyDescent="0.25">
      <c r="A111" s="145"/>
      <c r="B111" s="146"/>
      <c r="C111" s="146"/>
      <c r="D111" s="146"/>
      <c r="E111" s="146"/>
      <c r="F111" s="146"/>
      <c r="G111" s="146"/>
      <c r="H111" s="146"/>
      <c r="I111" s="146"/>
      <c r="J111" s="146"/>
      <c r="K111" s="147"/>
      <c r="L111" s="147"/>
      <c r="M111" s="147"/>
      <c r="N111" s="147"/>
    </row>
    <row r="112" spans="1:14" ht="18" x14ac:dyDescent="0.25">
      <c r="A112" s="145"/>
      <c r="B112" s="146"/>
      <c r="C112" s="146"/>
      <c r="D112" s="146"/>
      <c r="E112" s="146"/>
      <c r="F112" s="146"/>
      <c r="G112" s="146"/>
      <c r="H112" s="146"/>
      <c r="I112" s="146"/>
      <c r="J112" s="146"/>
      <c r="K112" s="147"/>
      <c r="L112" s="147"/>
      <c r="M112" s="147"/>
      <c r="N112" s="147"/>
    </row>
    <row r="113" spans="1:14" ht="18" x14ac:dyDescent="0.25">
      <c r="A113" s="145"/>
      <c r="B113" s="146"/>
      <c r="C113" s="146"/>
      <c r="D113" s="146"/>
      <c r="E113" s="146"/>
      <c r="F113" s="146"/>
      <c r="G113" s="146"/>
      <c r="H113" s="146"/>
      <c r="I113" s="146"/>
      <c r="J113" s="146"/>
      <c r="K113" s="147"/>
      <c r="L113" s="147"/>
      <c r="M113" s="147"/>
      <c r="N113" s="147"/>
    </row>
    <row r="114" spans="1:14" ht="18" x14ac:dyDescent="0.25">
      <c r="A114" s="145"/>
      <c r="B114" s="146"/>
      <c r="C114" s="146"/>
      <c r="D114" s="146"/>
      <c r="E114" s="146"/>
      <c r="F114" s="146"/>
      <c r="G114" s="146"/>
      <c r="H114" s="146"/>
      <c r="I114" s="146"/>
      <c r="J114" s="146"/>
      <c r="K114" s="147"/>
      <c r="L114" s="147"/>
      <c r="M114" s="147"/>
      <c r="N114" s="147"/>
    </row>
    <row r="115" spans="1:14" ht="18" x14ac:dyDescent="0.25">
      <c r="A115" s="145"/>
      <c r="B115" s="146"/>
      <c r="C115" s="146"/>
      <c r="D115" s="146"/>
      <c r="E115" s="146"/>
      <c r="F115" s="146"/>
      <c r="G115" s="146"/>
      <c r="H115" s="146"/>
      <c r="I115" s="146"/>
      <c r="J115" s="146"/>
      <c r="K115" s="147"/>
      <c r="L115" s="147"/>
      <c r="M115" s="147"/>
      <c r="N115" s="147"/>
    </row>
    <row r="116" spans="1:14" ht="18" x14ac:dyDescent="0.25">
      <c r="A116" s="145"/>
      <c r="B116" s="146"/>
      <c r="C116" s="146"/>
      <c r="D116" s="146"/>
      <c r="E116" s="146"/>
      <c r="F116" s="146"/>
      <c r="G116" s="146"/>
      <c r="H116" s="146"/>
      <c r="I116" s="146"/>
      <c r="J116" s="146"/>
      <c r="K116" s="147"/>
      <c r="L116" s="147"/>
      <c r="M116" s="147"/>
      <c r="N116" s="147"/>
    </row>
    <row r="117" spans="1:14" ht="18" x14ac:dyDescent="0.25">
      <c r="A117" s="145"/>
      <c r="B117" s="146"/>
      <c r="C117" s="146"/>
      <c r="D117" s="146"/>
      <c r="E117" s="146"/>
      <c r="F117" s="146"/>
      <c r="G117" s="146"/>
      <c r="H117" s="146"/>
      <c r="I117" s="146"/>
      <c r="J117" s="146"/>
      <c r="K117" s="147"/>
      <c r="L117" s="147"/>
      <c r="M117" s="147"/>
      <c r="N117" s="147"/>
    </row>
    <row r="118" spans="1:14" ht="18" x14ac:dyDescent="0.25">
      <c r="A118" s="145"/>
      <c r="B118" s="146"/>
      <c r="C118" s="146"/>
      <c r="D118" s="146"/>
      <c r="E118" s="146"/>
      <c r="F118" s="146"/>
      <c r="G118" s="146"/>
      <c r="H118" s="146"/>
      <c r="I118" s="146"/>
      <c r="J118" s="146"/>
      <c r="K118" s="147"/>
      <c r="L118" s="147"/>
      <c r="M118" s="147"/>
      <c r="N118" s="147"/>
    </row>
    <row r="119" spans="1:14" ht="18" x14ac:dyDescent="0.25">
      <c r="A119" s="145"/>
      <c r="B119" s="146"/>
      <c r="C119" s="146"/>
      <c r="D119" s="146"/>
      <c r="E119" s="146"/>
      <c r="F119" s="146"/>
      <c r="G119" s="146"/>
      <c r="H119" s="146"/>
      <c r="I119" s="146"/>
      <c r="J119" s="146"/>
      <c r="K119" s="147"/>
      <c r="L119" s="147"/>
      <c r="M119" s="147"/>
      <c r="N119" s="147"/>
    </row>
    <row r="120" spans="1:14" ht="18" x14ac:dyDescent="0.25">
      <c r="A120" s="145"/>
      <c r="B120" s="146"/>
      <c r="C120" s="146"/>
      <c r="D120" s="146"/>
      <c r="E120" s="146"/>
      <c r="F120" s="146"/>
      <c r="G120" s="146"/>
      <c r="H120" s="146"/>
      <c r="I120" s="146"/>
      <c r="J120" s="146"/>
      <c r="K120" s="147"/>
      <c r="L120" s="147"/>
      <c r="M120" s="147"/>
      <c r="N120" s="147"/>
    </row>
    <row r="121" spans="1:14" ht="18" x14ac:dyDescent="0.25">
      <c r="A121" s="145"/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147"/>
      <c r="M121" s="147"/>
      <c r="N121" s="147"/>
    </row>
    <row r="122" spans="1:14" ht="18" x14ac:dyDescent="0.25">
      <c r="A122" s="145"/>
      <c r="B122" s="146"/>
      <c r="C122" s="146"/>
      <c r="D122" s="146"/>
      <c r="E122" s="146"/>
      <c r="F122" s="146"/>
      <c r="G122" s="146"/>
      <c r="H122" s="146"/>
      <c r="I122" s="146"/>
      <c r="J122" s="146"/>
      <c r="K122" s="147"/>
      <c r="L122" s="147"/>
      <c r="M122" s="147"/>
      <c r="N122" s="147"/>
    </row>
    <row r="123" spans="1:14" ht="18" x14ac:dyDescent="0.25">
      <c r="A123" s="145"/>
      <c r="B123" s="146"/>
      <c r="C123" s="146"/>
      <c r="D123" s="146"/>
      <c r="E123" s="146"/>
      <c r="F123" s="146"/>
      <c r="G123" s="146"/>
      <c r="H123" s="146"/>
      <c r="I123" s="146"/>
      <c r="J123" s="146"/>
      <c r="K123" s="147"/>
      <c r="L123" s="147"/>
      <c r="M123" s="147"/>
      <c r="N123" s="147"/>
    </row>
    <row r="124" spans="1:14" ht="18" x14ac:dyDescent="0.25">
      <c r="A124" s="145"/>
      <c r="B124" s="146"/>
      <c r="C124" s="146"/>
      <c r="D124" s="146"/>
      <c r="E124" s="146"/>
      <c r="F124" s="146"/>
      <c r="G124" s="146"/>
      <c r="H124" s="146"/>
      <c r="I124" s="146"/>
      <c r="J124" s="146"/>
      <c r="K124" s="147"/>
      <c r="L124" s="147"/>
      <c r="M124" s="147"/>
      <c r="N124" s="147"/>
    </row>
    <row r="125" spans="1:14" ht="18" x14ac:dyDescent="0.25">
      <c r="A125" s="145"/>
      <c r="B125" s="146"/>
      <c r="C125" s="146"/>
      <c r="D125" s="146"/>
      <c r="E125" s="146"/>
      <c r="F125" s="146"/>
      <c r="G125" s="146"/>
      <c r="H125" s="146"/>
      <c r="I125" s="146"/>
      <c r="J125" s="146"/>
      <c r="K125" s="147"/>
      <c r="L125" s="147"/>
      <c r="M125" s="147"/>
      <c r="N125" s="147"/>
    </row>
    <row r="126" spans="1:14" ht="18" x14ac:dyDescent="0.25">
      <c r="A126" s="145"/>
      <c r="B126" s="146"/>
      <c r="C126" s="146"/>
      <c r="D126" s="146"/>
      <c r="E126" s="146"/>
      <c r="F126" s="146"/>
      <c r="G126" s="146"/>
      <c r="H126" s="146"/>
      <c r="I126" s="146"/>
      <c r="J126" s="146"/>
      <c r="K126" s="147"/>
      <c r="L126" s="147"/>
      <c r="M126" s="147"/>
      <c r="N126" s="147"/>
    </row>
    <row r="127" spans="1:14" ht="18" x14ac:dyDescent="0.25">
      <c r="A127" s="145"/>
      <c r="B127" s="146"/>
      <c r="C127" s="146"/>
      <c r="D127" s="146"/>
      <c r="E127" s="146"/>
      <c r="F127" s="146"/>
      <c r="G127" s="146"/>
      <c r="H127" s="146"/>
      <c r="I127" s="146"/>
      <c r="J127" s="146"/>
      <c r="K127" s="147"/>
      <c r="L127" s="147"/>
      <c r="M127" s="147"/>
      <c r="N127" s="147"/>
    </row>
    <row r="128" spans="1:14" ht="18" x14ac:dyDescent="0.25">
      <c r="A128" s="145"/>
      <c r="B128" s="146"/>
      <c r="C128" s="146"/>
      <c r="D128" s="146"/>
      <c r="E128" s="146"/>
      <c r="F128" s="146"/>
      <c r="G128" s="146"/>
      <c r="H128" s="146"/>
      <c r="I128" s="146"/>
      <c r="J128" s="146"/>
      <c r="K128" s="147"/>
      <c r="L128" s="147"/>
      <c r="M128" s="147"/>
      <c r="N128" s="147"/>
    </row>
    <row r="129" spans="1:14" ht="18" x14ac:dyDescent="0.25">
      <c r="A129" s="145"/>
      <c r="B129" s="146"/>
      <c r="C129" s="146"/>
      <c r="D129" s="146"/>
      <c r="E129" s="146"/>
      <c r="F129" s="146"/>
      <c r="G129" s="146"/>
      <c r="H129" s="146"/>
      <c r="I129" s="146"/>
      <c r="J129" s="146"/>
      <c r="K129" s="147"/>
      <c r="L129" s="147"/>
      <c r="M129" s="147"/>
      <c r="N129" s="147"/>
    </row>
    <row r="130" spans="1:14" ht="18" x14ac:dyDescent="0.25">
      <c r="A130" s="145"/>
      <c r="B130" s="146"/>
      <c r="C130" s="146"/>
      <c r="D130" s="146"/>
      <c r="E130" s="146"/>
      <c r="F130" s="146"/>
      <c r="G130" s="146"/>
      <c r="H130" s="146"/>
      <c r="I130" s="146"/>
      <c r="J130" s="146"/>
      <c r="K130" s="147"/>
      <c r="L130" s="147"/>
      <c r="M130" s="147"/>
      <c r="N130" s="147"/>
    </row>
    <row r="131" spans="1:14" ht="18" x14ac:dyDescent="0.25">
      <c r="A131" s="145"/>
      <c r="B131" s="146"/>
      <c r="C131" s="146"/>
      <c r="D131" s="146"/>
      <c r="E131" s="146"/>
      <c r="F131" s="146"/>
      <c r="G131" s="146"/>
      <c r="H131" s="146"/>
      <c r="I131" s="146"/>
      <c r="J131" s="146"/>
      <c r="K131" s="147"/>
      <c r="L131" s="147"/>
      <c r="M131" s="147"/>
      <c r="N131" s="147"/>
    </row>
    <row r="132" spans="1:14" ht="18" x14ac:dyDescent="0.25">
      <c r="A132" s="145"/>
      <c r="B132" s="146"/>
      <c r="C132" s="146"/>
      <c r="D132" s="146"/>
      <c r="E132" s="146"/>
      <c r="F132" s="146"/>
      <c r="G132" s="146"/>
      <c r="H132" s="146"/>
      <c r="I132" s="146"/>
      <c r="J132" s="146"/>
      <c r="K132" s="147"/>
      <c r="L132" s="147"/>
      <c r="M132" s="147"/>
      <c r="N132" s="147"/>
    </row>
    <row r="133" spans="1:14" ht="18" x14ac:dyDescent="0.25">
      <c r="A133" s="145"/>
      <c r="B133" s="146"/>
      <c r="C133" s="146"/>
      <c r="D133" s="146"/>
      <c r="E133" s="146"/>
      <c r="F133" s="146"/>
      <c r="G133" s="146"/>
      <c r="H133" s="146"/>
      <c r="I133" s="146"/>
      <c r="J133" s="146"/>
      <c r="K133" s="147"/>
      <c r="L133" s="147"/>
      <c r="M133" s="147"/>
      <c r="N133" s="147"/>
    </row>
    <row r="134" spans="1:14" ht="18" x14ac:dyDescent="0.25">
      <c r="A134" s="145"/>
      <c r="B134" s="146"/>
      <c r="C134" s="146"/>
      <c r="D134" s="146"/>
      <c r="E134" s="146"/>
      <c r="F134" s="146"/>
      <c r="G134" s="146"/>
      <c r="H134" s="146"/>
      <c r="I134" s="146"/>
      <c r="J134" s="146"/>
      <c r="K134" s="147"/>
      <c r="L134" s="147"/>
      <c r="M134" s="147"/>
      <c r="N134" s="147"/>
    </row>
    <row r="135" spans="1:14" ht="18" x14ac:dyDescent="0.25">
      <c r="A135" s="145"/>
      <c r="B135" s="146"/>
      <c r="C135" s="146"/>
      <c r="D135" s="146"/>
      <c r="E135" s="146"/>
      <c r="F135" s="146"/>
      <c r="G135" s="146"/>
      <c r="H135" s="146"/>
      <c r="I135" s="146"/>
      <c r="J135" s="146"/>
      <c r="K135" s="147"/>
      <c r="L135" s="147"/>
      <c r="M135" s="147"/>
      <c r="N135" s="147"/>
    </row>
    <row r="136" spans="1:14" ht="18" x14ac:dyDescent="0.25">
      <c r="A136" s="145"/>
      <c r="B136" s="146"/>
      <c r="C136" s="146"/>
      <c r="D136" s="146"/>
      <c r="E136" s="146"/>
      <c r="F136" s="146"/>
      <c r="G136" s="146"/>
      <c r="H136" s="146"/>
      <c r="I136" s="146"/>
      <c r="J136" s="146"/>
      <c r="K136" s="147"/>
      <c r="L136" s="147"/>
      <c r="M136" s="147"/>
      <c r="N136" s="147"/>
    </row>
    <row r="137" spans="1:14" ht="18" x14ac:dyDescent="0.25">
      <c r="A137" s="145"/>
      <c r="B137" s="146"/>
      <c r="C137" s="146"/>
      <c r="D137" s="146"/>
      <c r="E137" s="146"/>
      <c r="F137" s="146"/>
      <c r="G137" s="146"/>
      <c r="H137" s="146"/>
      <c r="I137" s="146"/>
      <c r="J137" s="146"/>
      <c r="K137" s="147"/>
      <c r="L137" s="147"/>
      <c r="M137" s="147"/>
      <c r="N137" s="147"/>
    </row>
    <row r="138" spans="1:14" ht="18" x14ac:dyDescent="0.25">
      <c r="A138" s="145"/>
      <c r="B138" s="146"/>
      <c r="C138" s="146"/>
      <c r="D138" s="146"/>
      <c r="E138" s="146"/>
      <c r="F138" s="146"/>
      <c r="G138" s="146"/>
      <c r="H138" s="146"/>
      <c r="I138" s="146"/>
      <c r="J138" s="146"/>
      <c r="K138" s="147"/>
      <c r="L138" s="147"/>
      <c r="M138" s="147"/>
      <c r="N138" s="147"/>
    </row>
    <row r="139" spans="1:14" ht="18" x14ac:dyDescent="0.25">
      <c r="A139" s="145"/>
      <c r="B139" s="146"/>
      <c r="C139" s="146"/>
      <c r="D139" s="146"/>
      <c r="E139" s="146"/>
      <c r="F139" s="146"/>
      <c r="G139" s="146"/>
      <c r="H139" s="146"/>
      <c r="I139" s="146"/>
      <c r="J139" s="146"/>
      <c r="K139" s="147"/>
      <c r="L139" s="147"/>
      <c r="M139" s="147"/>
      <c r="N139" s="147"/>
    </row>
    <row r="140" spans="1:14" ht="18" x14ac:dyDescent="0.25">
      <c r="A140" s="145"/>
      <c r="B140" s="146"/>
      <c r="C140" s="146"/>
      <c r="D140" s="146"/>
      <c r="E140" s="146"/>
      <c r="F140" s="146"/>
      <c r="G140" s="146"/>
      <c r="H140" s="146"/>
      <c r="I140" s="146"/>
      <c r="J140" s="146"/>
      <c r="K140" s="147"/>
      <c r="L140" s="147"/>
      <c r="M140" s="147"/>
      <c r="N140" s="147"/>
    </row>
    <row r="141" spans="1:14" ht="18" x14ac:dyDescent="0.25">
      <c r="A141" s="145"/>
      <c r="B141" s="146"/>
      <c r="C141" s="146"/>
      <c r="D141" s="146"/>
      <c r="E141" s="146"/>
      <c r="F141" s="146"/>
      <c r="G141" s="146"/>
      <c r="H141" s="146"/>
      <c r="I141" s="146"/>
      <c r="J141" s="146"/>
      <c r="K141" s="147"/>
      <c r="L141" s="147"/>
      <c r="M141" s="147"/>
      <c r="N141" s="147"/>
    </row>
    <row r="142" spans="1:14" ht="18" x14ac:dyDescent="0.25">
      <c r="A142" s="145"/>
      <c r="B142" s="146"/>
      <c r="C142" s="146"/>
      <c r="D142" s="146"/>
      <c r="E142" s="146"/>
      <c r="F142" s="146"/>
      <c r="G142" s="146"/>
      <c r="H142" s="146"/>
      <c r="I142" s="146"/>
      <c r="J142" s="146"/>
      <c r="K142" s="147"/>
      <c r="L142" s="147"/>
      <c r="M142" s="147"/>
      <c r="N142" s="147"/>
    </row>
    <row r="143" spans="1:14" ht="18" x14ac:dyDescent="0.25">
      <c r="A143" s="145"/>
      <c r="B143" s="146"/>
      <c r="C143" s="146"/>
      <c r="D143" s="146"/>
      <c r="E143" s="146"/>
      <c r="F143" s="146"/>
      <c r="G143" s="146"/>
      <c r="H143" s="146"/>
      <c r="I143" s="146"/>
      <c r="J143" s="146"/>
      <c r="K143" s="147"/>
      <c r="L143" s="147"/>
      <c r="M143" s="147"/>
      <c r="N143" s="147"/>
    </row>
    <row r="144" spans="1:14" ht="18" x14ac:dyDescent="0.25">
      <c r="A144" s="145"/>
      <c r="B144" s="146"/>
      <c r="C144" s="146"/>
      <c r="D144" s="146"/>
      <c r="E144" s="146"/>
      <c r="F144" s="146"/>
      <c r="G144" s="146"/>
      <c r="H144" s="146"/>
      <c r="I144" s="146"/>
      <c r="J144" s="146"/>
      <c r="K144" s="147"/>
      <c r="L144" s="147"/>
      <c r="M144" s="147"/>
      <c r="N144" s="147"/>
    </row>
    <row r="145" spans="1:14" ht="18" x14ac:dyDescent="0.25">
      <c r="A145" s="145"/>
      <c r="B145" s="146"/>
      <c r="C145" s="146"/>
      <c r="D145" s="146"/>
      <c r="E145" s="146"/>
      <c r="F145" s="146"/>
      <c r="G145" s="146"/>
      <c r="H145" s="146"/>
      <c r="I145" s="146"/>
      <c r="J145" s="146"/>
      <c r="K145" s="147"/>
      <c r="L145" s="147"/>
      <c r="M145" s="147"/>
      <c r="N145" s="147"/>
    </row>
    <row r="146" spans="1:14" ht="18" x14ac:dyDescent="0.25">
      <c r="A146" s="145"/>
      <c r="B146" s="146"/>
      <c r="C146" s="146"/>
      <c r="D146" s="146"/>
      <c r="E146" s="146"/>
      <c r="F146" s="146"/>
      <c r="G146" s="146"/>
      <c r="H146" s="146"/>
      <c r="I146" s="146"/>
      <c r="J146" s="146"/>
      <c r="K146" s="147"/>
      <c r="L146" s="147"/>
      <c r="M146" s="147"/>
      <c r="N146" s="147"/>
    </row>
    <row r="147" spans="1:14" ht="18" x14ac:dyDescent="0.25">
      <c r="A147" s="145"/>
      <c r="B147" s="146"/>
      <c r="C147" s="146"/>
      <c r="D147" s="146"/>
      <c r="E147" s="146"/>
      <c r="F147" s="146"/>
      <c r="G147" s="146"/>
      <c r="H147" s="146"/>
      <c r="I147" s="146"/>
      <c r="J147" s="146"/>
      <c r="K147" s="147"/>
      <c r="L147" s="147"/>
      <c r="M147" s="147"/>
      <c r="N147" s="147"/>
    </row>
    <row r="148" spans="1:14" ht="18" x14ac:dyDescent="0.25">
      <c r="A148" s="145"/>
      <c r="B148" s="146"/>
      <c r="C148" s="146"/>
      <c r="D148" s="146"/>
      <c r="E148" s="146"/>
      <c r="F148" s="146"/>
      <c r="G148" s="146"/>
      <c r="H148" s="146"/>
      <c r="I148" s="146"/>
      <c r="J148" s="146"/>
      <c r="K148" s="147"/>
      <c r="L148" s="147"/>
      <c r="M148" s="147"/>
      <c r="N148" s="147"/>
    </row>
    <row r="149" spans="1:14" ht="18" x14ac:dyDescent="0.25">
      <c r="A149" s="145"/>
      <c r="B149" s="146"/>
      <c r="C149" s="146"/>
      <c r="D149" s="146"/>
      <c r="E149" s="146"/>
      <c r="F149" s="146"/>
      <c r="G149" s="146"/>
      <c r="H149" s="146"/>
      <c r="I149" s="146"/>
      <c r="J149" s="146"/>
      <c r="K149" s="147"/>
      <c r="L149" s="147"/>
      <c r="M149" s="147"/>
      <c r="N149" s="147"/>
    </row>
    <row r="150" spans="1:14" ht="18" x14ac:dyDescent="0.25">
      <c r="A150" s="145"/>
      <c r="B150" s="146"/>
      <c r="C150" s="146"/>
      <c r="D150" s="146"/>
      <c r="E150" s="146"/>
      <c r="F150" s="146"/>
      <c r="G150" s="146"/>
      <c r="H150" s="146"/>
      <c r="I150" s="146"/>
      <c r="J150" s="146"/>
      <c r="K150" s="147"/>
      <c r="L150" s="147"/>
      <c r="M150" s="147"/>
      <c r="N150" s="147"/>
    </row>
    <row r="151" spans="1:14" ht="18" x14ac:dyDescent="0.25">
      <c r="A151" s="145"/>
      <c r="B151" s="146"/>
      <c r="C151" s="146"/>
      <c r="D151" s="146"/>
      <c r="E151" s="146"/>
      <c r="F151" s="146"/>
      <c r="G151" s="146"/>
      <c r="H151" s="146"/>
      <c r="I151" s="146"/>
      <c r="J151" s="146"/>
      <c r="K151" s="147"/>
      <c r="L151" s="147"/>
      <c r="M151" s="147"/>
      <c r="N151" s="147"/>
    </row>
    <row r="152" spans="1:14" ht="18" x14ac:dyDescent="0.25">
      <c r="A152" s="145"/>
      <c r="B152" s="146"/>
      <c r="C152" s="146"/>
      <c r="D152" s="146"/>
      <c r="E152" s="146"/>
      <c r="F152" s="146"/>
      <c r="G152" s="146"/>
      <c r="H152" s="146"/>
      <c r="I152" s="146"/>
      <c r="J152" s="146"/>
      <c r="K152" s="147"/>
      <c r="L152" s="147"/>
      <c r="M152" s="147"/>
      <c r="N152" s="147"/>
    </row>
    <row r="153" spans="1:14" ht="18" x14ac:dyDescent="0.25">
      <c r="A153" s="145"/>
      <c r="B153" s="146"/>
      <c r="C153" s="146"/>
      <c r="D153" s="146"/>
      <c r="E153" s="146"/>
      <c r="F153" s="146"/>
      <c r="G153" s="146"/>
      <c r="H153" s="146"/>
      <c r="I153" s="146"/>
      <c r="J153" s="146"/>
      <c r="K153" s="147"/>
      <c r="L153" s="147"/>
      <c r="M153" s="147"/>
      <c r="N153" s="147"/>
    </row>
    <row r="154" spans="1:14" ht="18" x14ac:dyDescent="0.25">
      <c r="A154" s="145"/>
      <c r="B154" s="146"/>
      <c r="C154" s="146"/>
      <c r="D154" s="146"/>
      <c r="E154" s="146"/>
      <c r="F154" s="146"/>
      <c r="G154" s="146"/>
      <c r="H154" s="146"/>
      <c r="I154" s="146"/>
      <c r="J154" s="146"/>
      <c r="K154" s="147"/>
      <c r="L154" s="147"/>
      <c r="M154" s="147"/>
      <c r="N154" s="147"/>
    </row>
    <row r="155" spans="1:14" ht="18" x14ac:dyDescent="0.25">
      <c r="A155" s="145"/>
      <c r="B155" s="146"/>
      <c r="C155" s="146"/>
      <c r="D155" s="146"/>
      <c r="E155" s="146"/>
      <c r="F155" s="146"/>
      <c r="G155" s="146"/>
      <c r="H155" s="146"/>
      <c r="I155" s="146"/>
      <c r="J155" s="146"/>
      <c r="K155" s="147"/>
      <c r="L155" s="147"/>
      <c r="M155" s="147"/>
      <c r="N155" s="147"/>
    </row>
    <row r="156" spans="1:14" ht="18" x14ac:dyDescent="0.25">
      <c r="A156" s="145"/>
      <c r="B156" s="146"/>
      <c r="C156" s="146"/>
      <c r="D156" s="146"/>
      <c r="E156" s="146"/>
      <c r="F156" s="146"/>
      <c r="G156" s="146"/>
      <c r="H156" s="146"/>
      <c r="I156" s="146"/>
      <c r="J156" s="146"/>
      <c r="K156" s="147"/>
      <c r="L156" s="147"/>
      <c r="M156" s="147"/>
      <c r="N156" s="147"/>
    </row>
    <row r="157" spans="1:14" ht="18" x14ac:dyDescent="0.25">
      <c r="A157" s="145"/>
      <c r="B157" s="146"/>
      <c r="C157" s="146"/>
      <c r="D157" s="146"/>
      <c r="E157" s="146"/>
      <c r="F157" s="146"/>
      <c r="G157" s="146"/>
      <c r="H157" s="146"/>
      <c r="I157" s="146"/>
      <c r="J157" s="146"/>
      <c r="K157" s="147"/>
      <c r="L157" s="147"/>
      <c r="M157" s="147"/>
      <c r="N157" s="147"/>
    </row>
    <row r="158" spans="1:14" ht="18" x14ac:dyDescent="0.25">
      <c r="A158" s="145"/>
      <c r="B158" s="146"/>
      <c r="C158" s="146"/>
      <c r="D158" s="146"/>
      <c r="E158" s="146"/>
      <c r="F158" s="146"/>
      <c r="G158" s="146"/>
      <c r="H158" s="146"/>
      <c r="I158" s="146"/>
      <c r="J158" s="146"/>
      <c r="K158" s="147"/>
      <c r="L158" s="147"/>
      <c r="M158" s="147"/>
      <c r="N158" s="147"/>
    </row>
    <row r="159" spans="1:14" ht="18" x14ac:dyDescent="0.25">
      <c r="A159" s="145"/>
      <c r="B159" s="146"/>
      <c r="C159" s="146"/>
      <c r="D159" s="146"/>
      <c r="E159" s="146"/>
      <c r="F159" s="146"/>
      <c r="G159" s="146"/>
      <c r="H159" s="146"/>
      <c r="I159" s="146"/>
      <c r="J159" s="146"/>
      <c r="K159" s="147"/>
      <c r="L159" s="147"/>
      <c r="M159" s="147"/>
      <c r="N159" s="147"/>
    </row>
    <row r="160" spans="1:14" ht="18" x14ac:dyDescent="0.25">
      <c r="A160" s="145"/>
      <c r="B160" s="146"/>
      <c r="C160" s="146"/>
      <c r="D160" s="146"/>
      <c r="E160" s="146"/>
      <c r="F160" s="146"/>
      <c r="G160" s="146"/>
      <c r="H160" s="146"/>
      <c r="I160" s="146"/>
      <c r="J160" s="146"/>
      <c r="K160" s="147"/>
      <c r="L160" s="147"/>
      <c r="M160" s="147"/>
      <c r="N160" s="147"/>
    </row>
    <row r="161" spans="1:14" ht="18" x14ac:dyDescent="0.25">
      <c r="A161" s="145"/>
      <c r="B161" s="146"/>
      <c r="C161" s="146"/>
      <c r="D161" s="146"/>
      <c r="E161" s="146"/>
      <c r="F161" s="146"/>
      <c r="G161" s="146"/>
      <c r="H161" s="146"/>
      <c r="I161" s="146"/>
      <c r="J161" s="146"/>
      <c r="K161" s="147"/>
      <c r="L161" s="147"/>
      <c r="M161" s="147"/>
      <c r="N161" s="147"/>
    </row>
    <row r="162" spans="1:14" ht="18" x14ac:dyDescent="0.25">
      <c r="A162" s="145"/>
      <c r="B162" s="146"/>
      <c r="C162" s="146"/>
      <c r="D162" s="146"/>
      <c r="E162" s="146"/>
      <c r="F162" s="146"/>
      <c r="G162" s="146"/>
      <c r="H162" s="146"/>
      <c r="I162" s="146"/>
      <c r="J162" s="146"/>
      <c r="K162" s="147"/>
      <c r="L162" s="147"/>
      <c r="M162" s="147"/>
      <c r="N162" s="147"/>
    </row>
    <row r="163" spans="1:14" ht="18" x14ac:dyDescent="0.25">
      <c r="A163" s="145"/>
      <c r="B163" s="146"/>
      <c r="C163" s="146"/>
      <c r="D163" s="146"/>
      <c r="E163" s="146"/>
      <c r="F163" s="146"/>
      <c r="G163" s="146"/>
      <c r="H163" s="146"/>
      <c r="I163" s="146"/>
      <c r="J163" s="146"/>
      <c r="K163" s="147"/>
      <c r="L163" s="147"/>
      <c r="M163" s="147"/>
      <c r="N163" s="147"/>
    </row>
    <row r="164" spans="1:14" ht="18" x14ac:dyDescent="0.25">
      <c r="A164" s="145"/>
      <c r="B164" s="146"/>
      <c r="C164" s="146"/>
      <c r="D164" s="146"/>
      <c r="E164" s="146"/>
      <c r="F164" s="146"/>
      <c r="G164" s="146"/>
      <c r="H164" s="146"/>
      <c r="I164" s="146"/>
      <c r="J164" s="146"/>
      <c r="K164" s="147"/>
      <c r="L164" s="147"/>
      <c r="M164" s="147"/>
      <c r="N164" s="147"/>
    </row>
    <row r="165" spans="1:14" ht="18" x14ac:dyDescent="0.25">
      <c r="A165" s="145"/>
      <c r="B165" s="146"/>
      <c r="C165" s="146"/>
      <c r="D165" s="146"/>
      <c r="E165" s="146"/>
      <c r="F165" s="146"/>
      <c r="G165" s="146"/>
      <c r="H165" s="146"/>
      <c r="I165" s="146"/>
      <c r="J165" s="146"/>
      <c r="K165" s="147"/>
      <c r="L165" s="147"/>
      <c r="M165" s="147"/>
      <c r="N165" s="147"/>
    </row>
    <row r="166" spans="1:14" ht="18" x14ac:dyDescent="0.25">
      <c r="A166" s="145"/>
      <c r="B166" s="146"/>
      <c r="C166" s="146"/>
      <c r="D166" s="146"/>
      <c r="E166" s="146"/>
      <c r="F166" s="146"/>
      <c r="G166" s="146"/>
      <c r="H166" s="146"/>
      <c r="I166" s="146"/>
      <c r="J166" s="146"/>
      <c r="K166" s="147"/>
      <c r="L166" s="147"/>
      <c r="M166" s="147"/>
      <c r="N166" s="147"/>
    </row>
    <row r="167" spans="1:14" ht="18" x14ac:dyDescent="0.25">
      <c r="A167" s="145"/>
      <c r="B167" s="146"/>
      <c r="C167" s="146"/>
      <c r="D167" s="146"/>
      <c r="E167" s="146"/>
      <c r="F167" s="146"/>
      <c r="G167" s="146"/>
      <c r="H167" s="146"/>
      <c r="I167" s="146"/>
      <c r="J167" s="146"/>
      <c r="K167" s="147"/>
      <c r="L167" s="147"/>
      <c r="M167" s="147"/>
      <c r="N167" s="147"/>
    </row>
    <row r="168" spans="1:14" ht="18" x14ac:dyDescent="0.25">
      <c r="A168" s="145"/>
      <c r="B168" s="146"/>
      <c r="C168" s="146"/>
      <c r="D168" s="146"/>
      <c r="E168" s="146"/>
      <c r="F168" s="146"/>
      <c r="G168" s="146"/>
      <c r="H168" s="146"/>
      <c r="I168" s="146"/>
      <c r="J168" s="146"/>
      <c r="K168" s="147"/>
      <c r="L168" s="147"/>
      <c r="M168" s="147"/>
      <c r="N168" s="147"/>
    </row>
    <row r="169" spans="1:14" ht="18" x14ac:dyDescent="0.25">
      <c r="A169" s="145"/>
      <c r="B169" s="146"/>
      <c r="C169" s="146"/>
      <c r="D169" s="146"/>
      <c r="E169" s="146"/>
      <c r="F169" s="146"/>
      <c r="G169" s="146"/>
      <c r="H169" s="146"/>
      <c r="I169" s="146"/>
      <c r="J169" s="146"/>
      <c r="K169" s="147"/>
      <c r="L169" s="147"/>
      <c r="M169" s="147"/>
      <c r="N169" s="147"/>
    </row>
    <row r="170" spans="1:14" ht="18" x14ac:dyDescent="0.25">
      <c r="A170" s="145"/>
      <c r="B170" s="146"/>
      <c r="C170" s="146"/>
      <c r="D170" s="146"/>
      <c r="E170" s="146"/>
      <c r="F170" s="146"/>
      <c r="G170" s="146"/>
      <c r="H170" s="146"/>
      <c r="I170" s="146"/>
      <c r="J170" s="146"/>
      <c r="K170" s="147"/>
      <c r="L170" s="147"/>
      <c r="M170" s="147"/>
      <c r="N170" s="147"/>
    </row>
    <row r="171" spans="1:14" ht="18" x14ac:dyDescent="0.25">
      <c r="A171" s="145"/>
      <c r="B171" s="146"/>
      <c r="C171" s="146"/>
      <c r="D171" s="146"/>
      <c r="E171" s="146"/>
      <c r="F171" s="146"/>
      <c r="G171" s="146"/>
      <c r="H171" s="146"/>
      <c r="I171" s="146"/>
      <c r="J171" s="146"/>
      <c r="K171" s="147"/>
      <c r="L171" s="147"/>
      <c r="M171" s="147"/>
      <c r="N171" s="147"/>
    </row>
    <row r="172" spans="1:14" ht="18" x14ac:dyDescent="0.25">
      <c r="A172" s="145"/>
      <c r="B172" s="146"/>
      <c r="C172" s="146"/>
      <c r="D172" s="146"/>
      <c r="E172" s="146"/>
      <c r="F172" s="146"/>
      <c r="G172" s="146"/>
      <c r="H172" s="146"/>
      <c r="I172" s="146"/>
      <c r="J172" s="146"/>
      <c r="K172" s="147"/>
      <c r="L172" s="147"/>
      <c r="M172" s="147"/>
      <c r="N172" s="147"/>
    </row>
    <row r="173" spans="1:14" ht="18" x14ac:dyDescent="0.25">
      <c r="A173" s="145"/>
      <c r="B173" s="146"/>
      <c r="C173" s="146"/>
      <c r="D173" s="146"/>
      <c r="E173" s="146"/>
      <c r="F173" s="146"/>
      <c r="G173" s="146"/>
      <c r="H173" s="146"/>
      <c r="I173" s="146"/>
      <c r="J173" s="146"/>
      <c r="K173" s="147"/>
      <c r="L173" s="147"/>
      <c r="M173" s="147"/>
      <c r="N173" s="147"/>
    </row>
    <row r="174" spans="1:14" ht="18" x14ac:dyDescent="0.25">
      <c r="A174" s="145"/>
      <c r="B174" s="146"/>
      <c r="C174" s="146"/>
      <c r="D174" s="146"/>
      <c r="E174" s="146"/>
      <c r="F174" s="146"/>
      <c r="G174" s="146"/>
      <c r="H174" s="146"/>
      <c r="I174" s="146"/>
      <c r="J174" s="146"/>
      <c r="K174" s="147"/>
      <c r="L174" s="147"/>
      <c r="M174" s="147"/>
      <c r="N174" s="147"/>
    </row>
    <row r="175" spans="1:14" ht="18" x14ac:dyDescent="0.25">
      <c r="A175" s="145"/>
      <c r="B175" s="146"/>
      <c r="C175" s="146"/>
      <c r="D175" s="146"/>
      <c r="E175" s="146"/>
      <c r="F175" s="146"/>
      <c r="G175" s="146"/>
      <c r="H175" s="146"/>
      <c r="I175" s="146"/>
      <c r="J175" s="146"/>
      <c r="K175" s="147"/>
      <c r="L175" s="147"/>
      <c r="M175" s="147"/>
      <c r="N175" s="147"/>
    </row>
    <row r="176" spans="1:14" ht="18" x14ac:dyDescent="0.25">
      <c r="A176" s="145"/>
      <c r="B176" s="146"/>
      <c r="C176" s="146"/>
      <c r="D176" s="146"/>
      <c r="E176" s="146"/>
      <c r="F176" s="146"/>
      <c r="G176" s="146"/>
      <c r="H176" s="146"/>
      <c r="I176" s="146"/>
      <c r="J176" s="146"/>
      <c r="K176" s="147"/>
      <c r="L176" s="147"/>
      <c r="M176" s="147"/>
      <c r="N176" s="147"/>
    </row>
    <row r="177" spans="1:14" ht="18" x14ac:dyDescent="0.25">
      <c r="A177" s="145"/>
      <c r="B177" s="146"/>
      <c r="C177" s="146"/>
      <c r="D177" s="146"/>
      <c r="E177" s="146"/>
      <c r="F177" s="146"/>
      <c r="G177" s="146"/>
      <c r="H177" s="146"/>
      <c r="I177" s="146"/>
      <c r="J177" s="146"/>
      <c r="K177" s="147"/>
      <c r="L177" s="147"/>
      <c r="M177" s="147"/>
      <c r="N177" s="147"/>
    </row>
    <row r="178" spans="1:14" ht="18" x14ac:dyDescent="0.25">
      <c r="A178" s="145"/>
      <c r="B178" s="146"/>
      <c r="C178" s="146"/>
      <c r="D178" s="146"/>
      <c r="E178" s="146"/>
      <c r="F178" s="146"/>
      <c r="G178" s="146"/>
      <c r="H178" s="146"/>
      <c r="I178" s="146"/>
      <c r="J178" s="146"/>
      <c r="K178" s="147"/>
      <c r="L178" s="147"/>
      <c r="M178" s="147"/>
      <c r="N178" s="147"/>
    </row>
    <row r="179" spans="1:14" ht="18" x14ac:dyDescent="0.25">
      <c r="A179" s="145"/>
      <c r="B179" s="146"/>
      <c r="C179" s="146"/>
      <c r="D179" s="146"/>
      <c r="E179" s="146"/>
      <c r="F179" s="146"/>
      <c r="G179" s="146"/>
      <c r="H179" s="146"/>
      <c r="I179" s="146"/>
      <c r="J179" s="146"/>
      <c r="K179" s="147"/>
      <c r="L179" s="147"/>
      <c r="M179" s="147"/>
      <c r="N179" s="147"/>
    </row>
    <row r="180" spans="1:14" ht="18" x14ac:dyDescent="0.25">
      <c r="A180" s="145"/>
      <c r="B180" s="146"/>
      <c r="C180" s="146"/>
      <c r="D180" s="146"/>
      <c r="E180" s="146"/>
      <c r="F180" s="146"/>
      <c r="G180" s="146"/>
      <c r="H180" s="146"/>
      <c r="I180" s="146"/>
      <c r="J180" s="146"/>
      <c r="K180" s="147"/>
      <c r="L180" s="147"/>
      <c r="M180" s="147"/>
      <c r="N180" s="147"/>
    </row>
    <row r="181" spans="1:14" ht="18" x14ac:dyDescent="0.25">
      <c r="A181" s="145"/>
      <c r="B181" s="146"/>
      <c r="C181" s="146"/>
      <c r="D181" s="146"/>
      <c r="E181" s="146"/>
      <c r="F181" s="146"/>
      <c r="G181" s="146"/>
      <c r="H181" s="146"/>
      <c r="I181" s="146"/>
      <c r="J181" s="146"/>
      <c r="K181" s="147"/>
      <c r="L181" s="147"/>
      <c r="M181" s="147"/>
      <c r="N181" s="147"/>
    </row>
    <row r="182" spans="1:14" ht="18" x14ac:dyDescent="0.25">
      <c r="A182" s="145"/>
      <c r="B182" s="146"/>
      <c r="C182" s="146"/>
      <c r="D182" s="146"/>
      <c r="E182" s="146"/>
      <c r="F182" s="146"/>
      <c r="G182" s="146"/>
      <c r="H182" s="146"/>
      <c r="I182" s="146"/>
      <c r="J182" s="146"/>
      <c r="K182" s="147"/>
      <c r="L182" s="147"/>
      <c r="M182" s="147"/>
      <c r="N182" s="147"/>
    </row>
    <row r="183" spans="1:14" ht="18" x14ac:dyDescent="0.25">
      <c r="A183" s="145"/>
      <c r="B183" s="146"/>
      <c r="C183" s="146"/>
      <c r="D183" s="146"/>
      <c r="E183" s="146"/>
      <c r="F183" s="146"/>
      <c r="G183" s="146"/>
      <c r="H183" s="146"/>
      <c r="I183" s="146"/>
      <c r="J183" s="146"/>
      <c r="K183" s="147"/>
      <c r="L183" s="147"/>
      <c r="M183" s="147"/>
      <c r="N183" s="147"/>
    </row>
    <row r="184" spans="1:14" ht="18" x14ac:dyDescent="0.25">
      <c r="A184" s="145"/>
      <c r="B184" s="146"/>
      <c r="C184" s="146"/>
      <c r="D184" s="146"/>
      <c r="E184" s="146"/>
      <c r="F184" s="146"/>
      <c r="G184" s="146"/>
      <c r="H184" s="146"/>
      <c r="I184" s="146"/>
      <c r="J184" s="146"/>
      <c r="K184" s="147"/>
      <c r="L184" s="147"/>
      <c r="M184" s="147"/>
      <c r="N184" s="147"/>
    </row>
    <row r="185" spans="1:14" ht="18" x14ac:dyDescent="0.25">
      <c r="A185" s="145"/>
      <c r="B185" s="146"/>
      <c r="C185" s="146"/>
      <c r="D185" s="146"/>
      <c r="E185" s="146"/>
      <c r="F185" s="146"/>
      <c r="G185" s="146"/>
      <c r="H185" s="146"/>
      <c r="I185" s="146"/>
      <c r="J185" s="146"/>
      <c r="K185" s="147"/>
      <c r="L185" s="147"/>
      <c r="M185" s="147"/>
      <c r="N185" s="147"/>
    </row>
    <row r="186" spans="1:14" ht="18" x14ac:dyDescent="0.25">
      <c r="A186" s="145"/>
      <c r="B186" s="146"/>
      <c r="C186" s="146"/>
      <c r="D186" s="146"/>
      <c r="E186" s="146"/>
      <c r="F186" s="146"/>
      <c r="G186" s="146"/>
      <c r="H186" s="146"/>
      <c r="I186" s="146"/>
      <c r="J186" s="146"/>
      <c r="K186" s="147"/>
      <c r="L186" s="147"/>
      <c r="M186" s="147"/>
      <c r="N186" s="147"/>
    </row>
    <row r="187" spans="1:14" ht="18" x14ac:dyDescent="0.25">
      <c r="A187" s="145"/>
      <c r="B187" s="146"/>
      <c r="C187" s="146"/>
      <c r="D187" s="146"/>
      <c r="E187" s="146"/>
      <c r="F187" s="146"/>
      <c r="G187" s="146"/>
      <c r="H187" s="146"/>
      <c r="I187" s="146"/>
      <c r="J187" s="146"/>
      <c r="K187" s="147"/>
      <c r="L187" s="147"/>
      <c r="M187" s="147"/>
      <c r="N187" s="147"/>
    </row>
    <row r="188" spans="1:14" ht="18" x14ac:dyDescent="0.25">
      <c r="A188" s="145"/>
      <c r="B188" s="146"/>
      <c r="C188" s="146"/>
      <c r="D188" s="146"/>
      <c r="E188" s="146"/>
      <c r="F188" s="146"/>
      <c r="G188" s="146"/>
      <c r="H188" s="146"/>
      <c r="I188" s="146"/>
      <c r="J188" s="146"/>
      <c r="K188" s="147"/>
      <c r="L188" s="147"/>
      <c r="M188" s="147"/>
      <c r="N188" s="147"/>
    </row>
    <row r="189" spans="1:14" ht="18" x14ac:dyDescent="0.25">
      <c r="A189" s="145"/>
      <c r="B189" s="146"/>
      <c r="C189" s="146"/>
      <c r="D189" s="146"/>
      <c r="E189" s="146"/>
      <c r="F189" s="146"/>
      <c r="G189" s="146"/>
      <c r="H189" s="146"/>
      <c r="I189" s="146"/>
      <c r="J189" s="146"/>
      <c r="K189" s="147"/>
      <c r="L189" s="147"/>
      <c r="M189" s="147"/>
      <c r="N189" s="147"/>
    </row>
    <row r="190" spans="1:14" ht="18" x14ac:dyDescent="0.25">
      <c r="A190" s="145"/>
      <c r="B190" s="146"/>
      <c r="C190" s="146"/>
      <c r="D190" s="146"/>
      <c r="E190" s="146"/>
      <c r="F190" s="146"/>
      <c r="G190" s="146"/>
      <c r="H190" s="146"/>
      <c r="I190" s="146"/>
      <c r="J190" s="146"/>
      <c r="K190" s="147"/>
      <c r="L190" s="147"/>
      <c r="M190" s="147"/>
      <c r="N190" s="147"/>
    </row>
    <row r="191" spans="1:14" ht="18" x14ac:dyDescent="0.25">
      <c r="A191" s="145"/>
      <c r="B191" s="146"/>
      <c r="C191" s="146"/>
      <c r="D191" s="146"/>
      <c r="E191" s="146"/>
      <c r="F191" s="146"/>
      <c r="G191" s="146"/>
      <c r="H191" s="146"/>
      <c r="I191" s="146"/>
      <c r="J191" s="146"/>
      <c r="K191" s="147"/>
      <c r="L191" s="147"/>
      <c r="M191" s="147"/>
      <c r="N191" s="147"/>
    </row>
    <row r="192" spans="1:14" ht="18" x14ac:dyDescent="0.25">
      <c r="A192" s="145"/>
      <c r="B192" s="146"/>
      <c r="C192" s="146"/>
      <c r="D192" s="146"/>
      <c r="E192" s="146"/>
      <c r="F192" s="146"/>
      <c r="G192" s="146"/>
      <c r="H192" s="146"/>
      <c r="I192" s="146"/>
      <c r="J192" s="146"/>
      <c r="K192" s="147"/>
      <c r="L192" s="147"/>
      <c r="M192" s="147"/>
      <c r="N192" s="147"/>
    </row>
    <row r="193" spans="1:14" ht="18" x14ac:dyDescent="0.25">
      <c r="A193" s="145"/>
      <c r="B193" s="146"/>
      <c r="C193" s="146"/>
      <c r="D193" s="146"/>
      <c r="E193" s="146"/>
      <c r="F193" s="146"/>
      <c r="G193" s="146"/>
      <c r="H193" s="146"/>
      <c r="I193" s="146"/>
      <c r="J193" s="146"/>
      <c r="K193" s="147"/>
      <c r="L193" s="147"/>
      <c r="M193" s="147"/>
      <c r="N193" s="147"/>
    </row>
    <row r="194" spans="1:14" ht="18" x14ac:dyDescent="0.25">
      <c r="A194" s="145"/>
      <c r="B194" s="146"/>
      <c r="C194" s="146"/>
      <c r="D194" s="146"/>
      <c r="E194" s="146"/>
      <c r="F194" s="146"/>
      <c r="G194" s="146"/>
      <c r="H194" s="146"/>
      <c r="I194" s="146"/>
      <c r="J194" s="146"/>
      <c r="K194" s="147"/>
      <c r="L194" s="147"/>
      <c r="M194" s="147"/>
      <c r="N194" s="147"/>
    </row>
    <row r="195" spans="1:14" ht="18" x14ac:dyDescent="0.25">
      <c r="A195" s="145"/>
      <c r="B195" s="146"/>
      <c r="C195" s="146"/>
      <c r="D195" s="146"/>
      <c r="E195" s="146"/>
      <c r="F195" s="146"/>
      <c r="G195" s="146"/>
      <c r="H195" s="146"/>
      <c r="I195" s="146"/>
      <c r="J195" s="146"/>
      <c r="K195" s="147"/>
      <c r="L195" s="147"/>
      <c r="M195" s="147"/>
      <c r="N195" s="147"/>
    </row>
    <row r="196" spans="1:14" ht="18" x14ac:dyDescent="0.25">
      <c r="A196" s="145"/>
      <c r="B196" s="146"/>
      <c r="C196" s="146"/>
      <c r="D196" s="146"/>
      <c r="E196" s="146"/>
      <c r="F196" s="146"/>
      <c r="G196" s="146"/>
      <c r="H196" s="146"/>
      <c r="I196" s="146"/>
      <c r="J196" s="146"/>
      <c r="K196" s="147"/>
      <c r="L196" s="147"/>
      <c r="M196" s="147"/>
      <c r="N196" s="147"/>
    </row>
    <row r="197" spans="1:14" ht="18" x14ac:dyDescent="0.25">
      <c r="A197" s="145"/>
      <c r="B197" s="146"/>
      <c r="C197" s="146"/>
      <c r="D197" s="146"/>
      <c r="E197" s="146"/>
      <c r="F197" s="146"/>
      <c r="G197" s="146"/>
      <c r="H197" s="146"/>
      <c r="I197" s="146"/>
      <c r="J197" s="146"/>
      <c r="K197" s="147"/>
      <c r="L197" s="147"/>
      <c r="M197" s="147"/>
      <c r="N197" s="147"/>
    </row>
    <row r="198" spans="1:14" ht="18" x14ac:dyDescent="0.25">
      <c r="A198" s="145"/>
      <c r="B198" s="146"/>
      <c r="C198" s="146"/>
      <c r="D198" s="146"/>
      <c r="E198" s="146"/>
      <c r="F198" s="146"/>
      <c r="G198" s="146"/>
      <c r="H198" s="146"/>
      <c r="I198" s="146"/>
      <c r="J198" s="146"/>
      <c r="K198" s="147"/>
      <c r="L198" s="147"/>
      <c r="M198" s="147"/>
      <c r="N198" s="147"/>
    </row>
    <row r="199" spans="1:14" ht="18" x14ac:dyDescent="0.25">
      <c r="A199" s="145"/>
      <c r="B199" s="146"/>
      <c r="C199" s="146"/>
      <c r="D199" s="146"/>
      <c r="E199" s="146"/>
      <c r="F199" s="146"/>
      <c r="G199" s="146"/>
      <c r="H199" s="146"/>
      <c r="I199" s="146"/>
      <c r="J199" s="146"/>
      <c r="K199" s="147"/>
      <c r="L199" s="147"/>
      <c r="M199" s="147"/>
      <c r="N199" s="147"/>
    </row>
    <row r="200" spans="1:14" ht="18" x14ac:dyDescent="0.25">
      <c r="A200" s="145"/>
      <c r="B200" s="146"/>
      <c r="C200" s="146"/>
      <c r="D200" s="146"/>
      <c r="E200" s="146"/>
      <c r="F200" s="146"/>
      <c r="G200" s="146"/>
      <c r="H200" s="146"/>
      <c r="I200" s="146"/>
      <c r="J200" s="146"/>
      <c r="K200" s="147"/>
      <c r="L200" s="147"/>
      <c r="M200" s="147"/>
      <c r="N200" s="147"/>
    </row>
    <row r="201" spans="1:14" ht="18" x14ac:dyDescent="0.25">
      <c r="A201" s="145"/>
      <c r="B201" s="146"/>
      <c r="C201" s="146"/>
      <c r="D201" s="146"/>
      <c r="E201" s="146"/>
      <c r="F201" s="146"/>
      <c r="G201" s="146"/>
      <c r="H201" s="146"/>
      <c r="I201" s="146"/>
      <c r="J201" s="146"/>
      <c r="K201" s="147"/>
      <c r="L201" s="147"/>
      <c r="M201" s="147"/>
      <c r="N201" s="147"/>
    </row>
    <row r="202" spans="1:14" ht="18" x14ac:dyDescent="0.25">
      <c r="A202" s="145"/>
      <c r="B202" s="146"/>
      <c r="C202" s="146"/>
      <c r="D202" s="146"/>
      <c r="E202" s="146"/>
      <c r="F202" s="146"/>
      <c r="G202" s="146"/>
      <c r="H202" s="146"/>
      <c r="I202" s="146"/>
      <c r="J202" s="146"/>
      <c r="K202" s="147"/>
      <c r="L202" s="147"/>
      <c r="M202" s="147"/>
      <c r="N202" s="147"/>
    </row>
    <row r="203" spans="1:14" ht="18" x14ac:dyDescent="0.25">
      <c r="A203" s="145"/>
      <c r="B203" s="146"/>
      <c r="C203" s="146"/>
      <c r="D203" s="146"/>
      <c r="E203" s="146"/>
      <c r="F203" s="146"/>
      <c r="G203" s="146"/>
      <c r="H203" s="146"/>
      <c r="I203" s="146"/>
      <c r="J203" s="146"/>
      <c r="K203" s="147"/>
      <c r="L203" s="147"/>
      <c r="M203" s="147"/>
      <c r="N203" s="147"/>
    </row>
    <row r="204" spans="1:14" ht="18" x14ac:dyDescent="0.25">
      <c r="A204" s="145"/>
      <c r="B204" s="146"/>
      <c r="C204" s="146"/>
      <c r="D204" s="146"/>
      <c r="E204" s="146"/>
      <c r="F204" s="146"/>
      <c r="G204" s="146"/>
      <c r="H204" s="146"/>
      <c r="I204" s="146"/>
      <c r="J204" s="146"/>
      <c r="K204" s="147"/>
      <c r="L204" s="147"/>
      <c r="M204" s="147"/>
      <c r="N204" s="147"/>
    </row>
    <row r="205" spans="1:14" ht="15" customHeight="1" x14ac:dyDescent="0.25"/>
    <row r="206" spans="1:14" ht="18.75" customHeight="1" x14ac:dyDescent="0.25"/>
    <row r="207" spans="1:14" ht="18.75" customHeight="1" x14ac:dyDescent="0.25"/>
    <row r="208" spans="1:14" ht="18.75" customHeight="1" x14ac:dyDescent="0.25"/>
  </sheetData>
  <sheetProtection algorithmName="SHA-512" hashValue="lF6XqNmMWXYo/46JEJEWmTjGzaZjTVKr6KsAWZHO7Aw/HtEppDBc3FJxuFczuJdzByjhfb0ZOBKOeoWYDEVNZw==" saltValue="E9M6dEyv2GkkA22S4Le1eg==" spinCount="100000" sheet="1" objects="1" scenarios="1"/>
  <mergeCells count="31">
    <mergeCell ref="G11:G12"/>
    <mergeCell ref="A10:A12"/>
    <mergeCell ref="B10:E10"/>
    <mergeCell ref="F10:N10"/>
    <mergeCell ref="A8:H8"/>
    <mergeCell ref="I8:N8"/>
    <mergeCell ref="A9:H9"/>
    <mergeCell ref="I9:N9"/>
    <mergeCell ref="B11:B12"/>
    <mergeCell ref="C11:C12"/>
    <mergeCell ref="D11:D12"/>
    <mergeCell ref="E11:E12"/>
    <mergeCell ref="F11:F12"/>
    <mergeCell ref="N11:N12"/>
    <mergeCell ref="H11:H12"/>
    <mergeCell ref="I11:I12"/>
    <mergeCell ref="J11:J12"/>
    <mergeCell ref="K11:K12"/>
    <mergeCell ref="L11:L12"/>
    <mergeCell ref="M11:M12"/>
    <mergeCell ref="A7:H7"/>
    <mergeCell ref="I7:N7"/>
    <mergeCell ref="A5:H5"/>
    <mergeCell ref="I5:N5"/>
    <mergeCell ref="A6:H6"/>
    <mergeCell ref="I6:N6"/>
    <mergeCell ref="A2:N2"/>
    <mergeCell ref="A4:H4"/>
    <mergeCell ref="I4:N4"/>
    <mergeCell ref="A3:H3"/>
    <mergeCell ref="I3:N3"/>
  </mergeCells>
  <pageMargins left="0.7" right="0.7" top="0.75" bottom="0.75" header="0.3" footer="0.3"/>
  <pageSetup scale="44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1400-000000000000}">
          <x14:formula1>
            <xm:f>پردازش!$X$19:$X$20</xm:f>
          </x14:formula1>
          <xm:sqref>I4</xm:sqref>
        </x14:dataValidation>
        <x14:dataValidation type="list" allowBlank="1" showInputMessage="1" showErrorMessage="1" xr:uid="{00000000-0002-0000-1400-000001000000}">
          <x14:formula1>
            <xm:f>پردازش!$U$17:$W$17</xm:f>
          </x14:formula1>
          <xm:sqref>I6</xm:sqref>
        </x14:dataValidation>
        <x14:dataValidation type="list" allowBlank="1" showInputMessage="1" showErrorMessage="1" xr:uid="{00000000-0002-0000-1400-000002000000}">
          <x14:formula1>
            <xm:f>پردازش!$U$16:$W$16</xm:f>
          </x14:formula1>
          <xm:sqref>I5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208"/>
  <sheetViews>
    <sheetView rightToLeft="1" tabSelected="1" view="pageBreakPreview" zoomScaleNormal="100" zoomScaleSheetLayoutView="100" workbookViewId="0">
      <selection activeCell="M7" sqref="M7"/>
    </sheetView>
  </sheetViews>
  <sheetFormatPr defaultRowHeight="15" x14ac:dyDescent="0.25"/>
  <cols>
    <col min="1" max="8" width="9.140625" style="3"/>
    <col min="9" max="9" width="12.7109375" style="3" customWidth="1"/>
    <col min="10" max="16384" width="9.140625" style="3"/>
  </cols>
  <sheetData>
    <row r="1" spans="1:11" ht="46.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4.75" customHeight="1" x14ac:dyDescent="0.25">
      <c r="A2" s="127" t="s">
        <v>140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8" customHeight="1" x14ac:dyDescent="0.25">
      <c r="A3" s="101" t="s">
        <v>53</v>
      </c>
      <c r="B3" s="101"/>
      <c r="C3" s="101"/>
      <c r="D3" s="101"/>
      <c r="E3" s="101"/>
      <c r="F3" s="101"/>
      <c r="G3" s="101"/>
      <c r="H3" s="101"/>
      <c r="I3" s="143"/>
      <c r="J3" s="144"/>
      <c r="K3" s="144"/>
    </row>
    <row r="4" spans="1:11" ht="18" customHeight="1" x14ac:dyDescent="0.25">
      <c r="A4" s="101" t="s">
        <v>54</v>
      </c>
      <c r="B4" s="101"/>
      <c r="C4" s="101"/>
      <c r="D4" s="101"/>
      <c r="E4" s="101"/>
      <c r="F4" s="101"/>
      <c r="G4" s="101"/>
      <c r="H4" s="101"/>
      <c r="I4" s="143"/>
      <c r="J4" s="144"/>
      <c r="K4" s="144"/>
    </row>
    <row r="5" spans="1:11" ht="18" customHeight="1" x14ac:dyDescent="0.25">
      <c r="A5" s="104" t="s">
        <v>130</v>
      </c>
      <c r="B5" s="104"/>
      <c r="C5" s="104"/>
      <c r="D5" s="104"/>
      <c r="E5" s="104"/>
      <c r="F5" s="104"/>
      <c r="G5" s="104"/>
      <c r="H5" s="104"/>
      <c r="I5" s="143"/>
      <c r="J5" s="144"/>
      <c r="K5" s="144"/>
    </row>
    <row r="6" spans="1:11" ht="18" customHeight="1" x14ac:dyDescent="0.25">
      <c r="A6" s="129" t="s">
        <v>55</v>
      </c>
      <c r="B6" s="128" t="s">
        <v>106</v>
      </c>
      <c r="C6" s="128"/>
      <c r="D6" s="128"/>
      <c r="E6" s="128"/>
      <c r="F6" s="128" t="s">
        <v>56</v>
      </c>
      <c r="G6" s="128"/>
      <c r="H6" s="128"/>
      <c r="I6" s="128"/>
      <c r="J6" s="128"/>
      <c r="K6" s="128"/>
    </row>
    <row r="7" spans="1:11" ht="19.5" customHeight="1" x14ac:dyDescent="0.25">
      <c r="A7" s="129"/>
      <c r="B7" s="104" t="s">
        <v>57</v>
      </c>
      <c r="C7" s="104" t="s">
        <v>58</v>
      </c>
      <c r="D7" s="104" t="s">
        <v>59</v>
      </c>
      <c r="E7" s="104" t="s">
        <v>60</v>
      </c>
      <c r="F7" s="104" t="s">
        <v>61</v>
      </c>
      <c r="G7" s="104" t="s">
        <v>62</v>
      </c>
      <c r="H7" s="104" t="s">
        <v>63</v>
      </c>
      <c r="I7" s="104" t="s">
        <v>64</v>
      </c>
      <c r="J7" s="104" t="s">
        <v>65</v>
      </c>
      <c r="K7" s="98" t="s">
        <v>129</v>
      </c>
    </row>
    <row r="8" spans="1:11" ht="15" customHeight="1" x14ac:dyDescent="0.25">
      <c r="A8" s="129"/>
      <c r="B8" s="104"/>
      <c r="C8" s="104"/>
      <c r="D8" s="104"/>
      <c r="E8" s="104"/>
      <c r="F8" s="104"/>
      <c r="G8" s="104"/>
      <c r="H8" s="104"/>
      <c r="I8" s="104"/>
      <c r="J8" s="104"/>
      <c r="K8" s="99"/>
    </row>
    <row r="9" spans="1:11" ht="15" customHeight="1" x14ac:dyDescent="0.25">
      <c r="A9" s="129"/>
      <c r="B9" s="104"/>
      <c r="C9" s="104"/>
      <c r="D9" s="104"/>
      <c r="E9" s="104"/>
      <c r="F9" s="104"/>
      <c r="G9" s="104"/>
      <c r="H9" s="104"/>
      <c r="I9" s="104"/>
      <c r="J9" s="104"/>
      <c r="K9" s="99"/>
    </row>
    <row r="10" spans="1:11" ht="15" customHeight="1" x14ac:dyDescent="0.25">
      <c r="A10" s="129"/>
      <c r="B10" s="104"/>
      <c r="C10" s="104"/>
      <c r="D10" s="104"/>
      <c r="E10" s="104"/>
      <c r="F10" s="104"/>
      <c r="G10" s="104"/>
      <c r="H10" s="104"/>
      <c r="I10" s="104"/>
      <c r="J10" s="104"/>
      <c r="K10" s="99"/>
    </row>
    <row r="11" spans="1:11" ht="15" customHeight="1" x14ac:dyDescent="0.25">
      <c r="A11" s="129"/>
      <c r="B11" s="104"/>
      <c r="C11" s="104"/>
      <c r="D11" s="104"/>
      <c r="E11" s="104"/>
      <c r="F11" s="104"/>
      <c r="G11" s="104"/>
      <c r="H11" s="104"/>
      <c r="I11" s="104"/>
      <c r="J11" s="104"/>
      <c r="K11" s="100"/>
    </row>
    <row r="12" spans="1:11" ht="16.5" customHeight="1" x14ac:dyDescent="0.25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7"/>
    </row>
    <row r="13" spans="1:11" ht="18" x14ac:dyDescent="0.25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7"/>
    </row>
    <row r="14" spans="1:11" ht="18" customHeight="1" x14ac:dyDescent="0.25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7"/>
    </row>
    <row r="15" spans="1:11" ht="15.75" customHeight="1" x14ac:dyDescent="0.25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7"/>
    </row>
    <row r="16" spans="1:11" ht="18" customHeight="1" x14ac:dyDescent="0.25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7"/>
    </row>
    <row r="17" spans="1:11" ht="18" customHeight="1" x14ac:dyDescent="0.25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7"/>
    </row>
    <row r="18" spans="1:11" ht="18" customHeight="1" x14ac:dyDescent="0.25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7"/>
    </row>
    <row r="19" spans="1:11" ht="18" customHeight="1" x14ac:dyDescent="0.25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7"/>
    </row>
    <row r="20" spans="1:11" ht="18" customHeight="1" x14ac:dyDescent="0.25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7"/>
    </row>
    <row r="21" spans="1:11" ht="18" customHeight="1" x14ac:dyDescent="0.25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7"/>
    </row>
    <row r="22" spans="1:11" ht="18" x14ac:dyDescent="0.25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7"/>
    </row>
    <row r="23" spans="1:11" ht="18" x14ac:dyDescent="0.25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7"/>
    </row>
    <row r="24" spans="1:11" ht="18" x14ac:dyDescent="0.25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7"/>
    </row>
    <row r="25" spans="1:11" ht="18.75" customHeight="1" x14ac:dyDescent="0.25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7"/>
    </row>
    <row r="26" spans="1:11" ht="18.75" customHeight="1" x14ac:dyDescent="0.25">
      <c r="A26" s="145"/>
      <c r="B26" s="146"/>
      <c r="C26" s="146"/>
      <c r="D26" s="146"/>
      <c r="E26" s="146"/>
      <c r="F26" s="146"/>
      <c r="G26" s="146"/>
      <c r="H26" s="146"/>
      <c r="I26" s="146"/>
      <c r="J26" s="146"/>
      <c r="K26" s="147"/>
    </row>
    <row r="27" spans="1:11" ht="18.75" customHeight="1" x14ac:dyDescent="0.25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7"/>
    </row>
    <row r="28" spans="1:11" ht="18.75" customHeight="1" x14ac:dyDescent="0.25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7"/>
    </row>
    <row r="29" spans="1:11" ht="18" customHeight="1" x14ac:dyDescent="0.25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7"/>
    </row>
    <row r="30" spans="1:11" ht="18" x14ac:dyDescent="0.25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7"/>
    </row>
    <row r="31" spans="1:11" ht="18" x14ac:dyDescent="0.25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7"/>
    </row>
    <row r="32" spans="1:11" ht="18" x14ac:dyDescent="0.25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7"/>
    </row>
    <row r="33" spans="1:11" ht="18" x14ac:dyDescent="0.25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7"/>
    </row>
    <row r="34" spans="1:11" ht="18" x14ac:dyDescent="0.25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7"/>
    </row>
    <row r="35" spans="1:11" ht="18" x14ac:dyDescent="0.25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7"/>
    </row>
    <row r="36" spans="1:11" ht="18" x14ac:dyDescent="0.25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7"/>
    </row>
    <row r="37" spans="1:11" ht="18" x14ac:dyDescent="0.25">
      <c r="A37" s="145"/>
      <c r="B37" s="146"/>
      <c r="C37" s="146"/>
      <c r="D37" s="146"/>
      <c r="E37" s="146"/>
      <c r="F37" s="146"/>
      <c r="G37" s="146"/>
      <c r="H37" s="146"/>
      <c r="I37" s="146"/>
      <c r="J37" s="146"/>
      <c r="K37" s="147"/>
    </row>
    <row r="38" spans="1:11" ht="18" x14ac:dyDescent="0.25">
      <c r="A38" s="145"/>
      <c r="B38" s="146"/>
      <c r="C38" s="146"/>
      <c r="D38" s="146"/>
      <c r="E38" s="146"/>
      <c r="F38" s="146"/>
      <c r="G38" s="146"/>
      <c r="H38" s="146"/>
      <c r="I38" s="146"/>
      <c r="J38" s="146"/>
      <c r="K38" s="147"/>
    </row>
    <row r="39" spans="1:11" ht="18" x14ac:dyDescent="0.25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7"/>
    </row>
    <row r="40" spans="1:11" ht="18" x14ac:dyDescent="0.25">
      <c r="A40" s="145"/>
      <c r="B40" s="146"/>
      <c r="C40" s="146"/>
      <c r="D40" s="146"/>
      <c r="E40" s="146"/>
      <c r="F40" s="146"/>
      <c r="G40" s="146"/>
      <c r="H40" s="146"/>
      <c r="I40" s="146"/>
      <c r="J40" s="146"/>
      <c r="K40" s="147"/>
    </row>
    <row r="41" spans="1:11" ht="18" x14ac:dyDescent="0.25">
      <c r="A41" s="145"/>
      <c r="B41" s="146"/>
      <c r="C41" s="146"/>
      <c r="D41" s="146"/>
      <c r="E41" s="146"/>
      <c r="F41" s="146"/>
      <c r="G41" s="146"/>
      <c r="H41" s="146"/>
      <c r="I41" s="146"/>
      <c r="J41" s="146"/>
      <c r="K41" s="147"/>
    </row>
    <row r="42" spans="1:11" ht="18" x14ac:dyDescent="0.25">
      <c r="A42" s="145"/>
      <c r="B42" s="146"/>
      <c r="C42" s="146"/>
      <c r="D42" s="146"/>
      <c r="E42" s="146"/>
      <c r="F42" s="146"/>
      <c r="G42" s="146"/>
      <c r="H42" s="146"/>
      <c r="I42" s="146"/>
      <c r="J42" s="146"/>
      <c r="K42" s="147"/>
    </row>
    <row r="43" spans="1:11" ht="18" x14ac:dyDescent="0.25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7"/>
    </row>
    <row r="44" spans="1:11" ht="18" x14ac:dyDescent="0.25">
      <c r="A44" s="145"/>
      <c r="B44" s="146"/>
      <c r="C44" s="146"/>
      <c r="D44" s="146"/>
      <c r="E44" s="146"/>
      <c r="F44" s="146"/>
      <c r="G44" s="146"/>
      <c r="H44" s="146"/>
      <c r="I44" s="146"/>
      <c r="J44" s="146"/>
      <c r="K44" s="147"/>
    </row>
    <row r="45" spans="1:11" ht="18" x14ac:dyDescent="0.25">
      <c r="A45" s="145"/>
      <c r="B45" s="146"/>
      <c r="C45" s="146"/>
      <c r="D45" s="146"/>
      <c r="E45" s="146"/>
      <c r="F45" s="146"/>
      <c r="G45" s="146"/>
      <c r="H45" s="146"/>
      <c r="I45" s="146"/>
      <c r="J45" s="146"/>
      <c r="K45" s="147"/>
    </row>
    <row r="46" spans="1:11" ht="18" x14ac:dyDescent="0.25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7"/>
    </row>
    <row r="47" spans="1:11" ht="18" x14ac:dyDescent="0.25">
      <c r="A47" s="145"/>
      <c r="B47" s="146"/>
      <c r="C47" s="146"/>
      <c r="D47" s="146"/>
      <c r="E47" s="146"/>
      <c r="F47" s="146"/>
      <c r="G47" s="146"/>
      <c r="H47" s="146"/>
      <c r="I47" s="146"/>
      <c r="J47" s="146"/>
      <c r="K47" s="147"/>
    </row>
    <row r="48" spans="1:11" ht="18" x14ac:dyDescent="0.25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7"/>
    </row>
    <row r="49" spans="1:11" ht="18" x14ac:dyDescent="0.25">
      <c r="A49" s="145"/>
      <c r="B49" s="146"/>
      <c r="C49" s="146"/>
      <c r="D49" s="146"/>
      <c r="E49" s="146"/>
      <c r="F49" s="146"/>
      <c r="G49" s="146"/>
      <c r="H49" s="146"/>
      <c r="I49" s="146"/>
      <c r="J49" s="146"/>
      <c r="K49" s="147"/>
    </row>
    <row r="50" spans="1:11" ht="18" x14ac:dyDescent="0.25">
      <c r="A50" s="145"/>
      <c r="B50" s="146"/>
      <c r="C50" s="146"/>
      <c r="D50" s="146"/>
      <c r="E50" s="146"/>
      <c r="F50" s="146"/>
      <c r="G50" s="146"/>
      <c r="H50" s="146"/>
      <c r="I50" s="146"/>
      <c r="J50" s="146"/>
      <c r="K50" s="147"/>
    </row>
    <row r="51" spans="1:11" ht="18" x14ac:dyDescent="0.25">
      <c r="A51" s="145"/>
      <c r="B51" s="146"/>
      <c r="C51" s="146"/>
      <c r="D51" s="146"/>
      <c r="E51" s="146"/>
      <c r="F51" s="146"/>
      <c r="G51" s="146"/>
      <c r="H51" s="146"/>
      <c r="I51" s="146"/>
      <c r="J51" s="146"/>
      <c r="K51" s="147"/>
    </row>
    <row r="52" spans="1:11" ht="18" x14ac:dyDescent="0.25">
      <c r="A52" s="145"/>
      <c r="B52" s="146"/>
      <c r="C52" s="146"/>
      <c r="D52" s="146"/>
      <c r="E52" s="146"/>
      <c r="F52" s="146"/>
      <c r="G52" s="146"/>
      <c r="H52" s="146"/>
      <c r="I52" s="146"/>
      <c r="J52" s="146"/>
      <c r="K52" s="147"/>
    </row>
    <row r="53" spans="1:11" ht="18" x14ac:dyDescent="0.2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7"/>
    </row>
    <row r="54" spans="1:11" ht="18" x14ac:dyDescent="0.25">
      <c r="A54" s="145"/>
      <c r="B54" s="146"/>
      <c r="C54" s="146"/>
      <c r="D54" s="146"/>
      <c r="E54" s="146"/>
      <c r="F54" s="146"/>
      <c r="G54" s="146"/>
      <c r="H54" s="146"/>
      <c r="I54" s="146"/>
      <c r="J54" s="146"/>
      <c r="K54" s="147"/>
    </row>
    <row r="55" spans="1:11" ht="18" x14ac:dyDescent="0.25">
      <c r="A55" s="145"/>
      <c r="B55" s="146"/>
      <c r="C55" s="146"/>
      <c r="D55" s="146"/>
      <c r="E55" s="146"/>
      <c r="F55" s="146"/>
      <c r="G55" s="146"/>
      <c r="H55" s="146"/>
      <c r="I55" s="146"/>
      <c r="J55" s="146"/>
      <c r="K55" s="147"/>
    </row>
    <row r="56" spans="1:11" ht="18" x14ac:dyDescent="0.25">
      <c r="A56" s="145"/>
      <c r="B56" s="146"/>
      <c r="C56" s="146"/>
      <c r="D56" s="146"/>
      <c r="E56" s="146"/>
      <c r="F56" s="146"/>
      <c r="G56" s="146"/>
      <c r="H56" s="146"/>
      <c r="I56" s="146"/>
      <c r="J56" s="146"/>
      <c r="K56" s="147"/>
    </row>
    <row r="57" spans="1:11" ht="18" x14ac:dyDescent="0.25">
      <c r="A57" s="145"/>
      <c r="B57" s="146"/>
      <c r="C57" s="146"/>
      <c r="D57" s="146"/>
      <c r="E57" s="146"/>
      <c r="F57" s="146"/>
      <c r="G57" s="146"/>
      <c r="H57" s="146"/>
      <c r="I57" s="146"/>
      <c r="J57" s="146"/>
      <c r="K57" s="147"/>
    </row>
    <row r="58" spans="1:11" ht="18" x14ac:dyDescent="0.25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7"/>
    </row>
    <row r="59" spans="1:11" ht="18" x14ac:dyDescent="0.25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7"/>
    </row>
    <row r="60" spans="1:11" ht="18" x14ac:dyDescent="0.25">
      <c r="A60" s="145"/>
      <c r="B60" s="146"/>
      <c r="C60" s="146"/>
      <c r="D60" s="146"/>
      <c r="E60" s="146"/>
      <c r="F60" s="146"/>
      <c r="G60" s="146"/>
      <c r="H60" s="146"/>
      <c r="I60" s="146"/>
      <c r="J60" s="146"/>
      <c r="K60" s="147"/>
    </row>
    <row r="61" spans="1:11" ht="18" x14ac:dyDescent="0.25">
      <c r="A61" s="145"/>
      <c r="B61" s="146"/>
      <c r="C61" s="146"/>
      <c r="D61" s="146"/>
      <c r="E61" s="146"/>
      <c r="F61" s="146"/>
      <c r="G61" s="146"/>
      <c r="H61" s="146"/>
      <c r="I61" s="146"/>
      <c r="J61" s="146"/>
      <c r="K61" s="147"/>
    </row>
    <row r="62" spans="1:11" ht="18" x14ac:dyDescent="0.25">
      <c r="A62" s="145"/>
      <c r="B62" s="146"/>
      <c r="C62" s="146"/>
      <c r="D62" s="146"/>
      <c r="E62" s="146"/>
      <c r="F62" s="146"/>
      <c r="G62" s="146"/>
      <c r="H62" s="146"/>
      <c r="I62" s="146"/>
      <c r="J62" s="146"/>
      <c r="K62" s="147"/>
    </row>
    <row r="63" spans="1:11" ht="18" x14ac:dyDescent="0.25">
      <c r="A63" s="145"/>
      <c r="B63" s="146"/>
      <c r="C63" s="146"/>
      <c r="D63" s="146"/>
      <c r="E63" s="146"/>
      <c r="F63" s="146"/>
      <c r="G63" s="146"/>
      <c r="H63" s="146"/>
      <c r="I63" s="146"/>
      <c r="J63" s="146"/>
      <c r="K63" s="147"/>
    </row>
    <row r="64" spans="1:11" ht="18" x14ac:dyDescent="0.25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7"/>
    </row>
    <row r="65" spans="1:11" ht="18" x14ac:dyDescent="0.25">
      <c r="A65" s="145"/>
      <c r="B65" s="146"/>
      <c r="C65" s="146"/>
      <c r="D65" s="146"/>
      <c r="E65" s="146"/>
      <c r="F65" s="146"/>
      <c r="G65" s="146"/>
      <c r="H65" s="146"/>
      <c r="I65" s="146"/>
      <c r="J65" s="146"/>
      <c r="K65" s="147"/>
    </row>
    <row r="66" spans="1:11" ht="18" x14ac:dyDescent="0.25">
      <c r="A66" s="145"/>
      <c r="B66" s="146"/>
      <c r="C66" s="146"/>
      <c r="D66" s="146"/>
      <c r="E66" s="146"/>
      <c r="F66" s="146"/>
      <c r="G66" s="146"/>
      <c r="H66" s="146"/>
      <c r="I66" s="146"/>
      <c r="J66" s="146"/>
      <c r="K66" s="147"/>
    </row>
    <row r="67" spans="1:11" ht="18" x14ac:dyDescent="0.25">
      <c r="A67" s="145"/>
      <c r="B67" s="146"/>
      <c r="C67" s="146"/>
      <c r="D67" s="146"/>
      <c r="E67" s="146"/>
      <c r="F67" s="146"/>
      <c r="G67" s="146"/>
      <c r="H67" s="146"/>
      <c r="I67" s="146"/>
      <c r="J67" s="146"/>
      <c r="K67" s="147"/>
    </row>
    <row r="68" spans="1:11" ht="18" x14ac:dyDescent="0.25">
      <c r="A68" s="145"/>
      <c r="B68" s="146"/>
      <c r="C68" s="146"/>
      <c r="D68" s="146"/>
      <c r="E68" s="146"/>
      <c r="F68" s="146"/>
      <c r="G68" s="146"/>
      <c r="H68" s="146"/>
      <c r="I68" s="146"/>
      <c r="J68" s="146"/>
      <c r="K68" s="147"/>
    </row>
    <row r="69" spans="1:11" ht="18" x14ac:dyDescent="0.25">
      <c r="A69" s="145"/>
      <c r="B69" s="146"/>
      <c r="C69" s="146"/>
      <c r="D69" s="146"/>
      <c r="E69" s="146"/>
      <c r="F69" s="146"/>
      <c r="G69" s="146"/>
      <c r="H69" s="146"/>
      <c r="I69" s="146"/>
      <c r="J69" s="146"/>
      <c r="K69" s="147"/>
    </row>
    <row r="70" spans="1:11" ht="18" x14ac:dyDescent="0.25">
      <c r="A70" s="145"/>
      <c r="B70" s="146"/>
      <c r="C70" s="146"/>
      <c r="D70" s="146"/>
      <c r="E70" s="146"/>
      <c r="F70" s="146"/>
      <c r="G70" s="146"/>
      <c r="H70" s="146"/>
      <c r="I70" s="146"/>
      <c r="J70" s="146"/>
      <c r="K70" s="147"/>
    </row>
    <row r="71" spans="1:11" ht="18" x14ac:dyDescent="0.25">
      <c r="A71" s="145"/>
      <c r="B71" s="146"/>
      <c r="C71" s="146"/>
      <c r="D71" s="146"/>
      <c r="E71" s="146"/>
      <c r="F71" s="146"/>
      <c r="G71" s="146"/>
      <c r="H71" s="146"/>
      <c r="I71" s="146"/>
      <c r="J71" s="146"/>
      <c r="K71" s="147"/>
    </row>
    <row r="72" spans="1:11" ht="18" x14ac:dyDescent="0.25">
      <c r="A72" s="145"/>
      <c r="B72" s="146"/>
      <c r="C72" s="146"/>
      <c r="D72" s="146"/>
      <c r="E72" s="146"/>
      <c r="F72" s="146"/>
      <c r="G72" s="146"/>
      <c r="H72" s="146"/>
      <c r="I72" s="146"/>
      <c r="J72" s="146"/>
      <c r="K72" s="147"/>
    </row>
    <row r="73" spans="1:11" ht="18" x14ac:dyDescent="0.25">
      <c r="A73" s="145"/>
      <c r="B73" s="146"/>
      <c r="C73" s="146"/>
      <c r="D73" s="146"/>
      <c r="E73" s="146"/>
      <c r="F73" s="146"/>
      <c r="G73" s="146"/>
      <c r="H73" s="146"/>
      <c r="I73" s="146"/>
      <c r="J73" s="146"/>
      <c r="K73" s="147"/>
    </row>
    <row r="74" spans="1:11" ht="18" x14ac:dyDescent="0.25">
      <c r="A74" s="145"/>
      <c r="B74" s="146"/>
      <c r="C74" s="146"/>
      <c r="D74" s="146"/>
      <c r="E74" s="146"/>
      <c r="F74" s="146"/>
      <c r="G74" s="146"/>
      <c r="H74" s="146"/>
      <c r="I74" s="146"/>
      <c r="J74" s="146"/>
      <c r="K74" s="147"/>
    </row>
    <row r="75" spans="1:11" ht="18" x14ac:dyDescent="0.25">
      <c r="A75" s="145"/>
      <c r="B75" s="146"/>
      <c r="C75" s="146"/>
      <c r="D75" s="146"/>
      <c r="E75" s="146"/>
      <c r="F75" s="146"/>
      <c r="G75" s="146"/>
      <c r="H75" s="146"/>
      <c r="I75" s="146"/>
      <c r="J75" s="146"/>
      <c r="K75" s="147"/>
    </row>
    <row r="76" spans="1:11" ht="18" x14ac:dyDescent="0.25">
      <c r="A76" s="145"/>
      <c r="B76" s="146"/>
      <c r="C76" s="146"/>
      <c r="D76" s="146"/>
      <c r="E76" s="146"/>
      <c r="F76" s="146"/>
      <c r="G76" s="146"/>
      <c r="H76" s="146"/>
      <c r="I76" s="146"/>
      <c r="J76" s="146"/>
      <c r="K76" s="147"/>
    </row>
    <row r="77" spans="1:11" ht="18" x14ac:dyDescent="0.25">
      <c r="A77" s="145"/>
      <c r="B77" s="146"/>
      <c r="C77" s="146"/>
      <c r="D77" s="146"/>
      <c r="E77" s="146"/>
      <c r="F77" s="146"/>
      <c r="G77" s="146"/>
      <c r="H77" s="146"/>
      <c r="I77" s="146"/>
      <c r="J77" s="146"/>
      <c r="K77" s="147"/>
    </row>
    <row r="78" spans="1:11" ht="18" x14ac:dyDescent="0.25">
      <c r="A78" s="145"/>
      <c r="B78" s="146"/>
      <c r="C78" s="146"/>
      <c r="D78" s="146"/>
      <c r="E78" s="146"/>
      <c r="F78" s="146"/>
      <c r="G78" s="146"/>
      <c r="H78" s="146"/>
      <c r="I78" s="146"/>
      <c r="J78" s="146"/>
      <c r="K78" s="147"/>
    </row>
    <row r="79" spans="1:11" ht="18" x14ac:dyDescent="0.25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7"/>
    </row>
    <row r="80" spans="1:11" ht="18" x14ac:dyDescent="0.25">
      <c r="A80" s="145"/>
      <c r="B80" s="146"/>
      <c r="C80" s="146"/>
      <c r="D80" s="146"/>
      <c r="E80" s="146"/>
      <c r="F80" s="146"/>
      <c r="G80" s="146"/>
      <c r="H80" s="146"/>
      <c r="I80" s="146"/>
      <c r="J80" s="146"/>
      <c r="K80" s="147"/>
    </row>
    <row r="81" spans="1:11" ht="18" x14ac:dyDescent="0.25">
      <c r="A81" s="145"/>
      <c r="B81" s="146"/>
      <c r="C81" s="146"/>
      <c r="D81" s="146"/>
      <c r="E81" s="146"/>
      <c r="F81" s="146"/>
      <c r="G81" s="146"/>
      <c r="H81" s="146"/>
      <c r="I81" s="146"/>
      <c r="J81" s="146"/>
      <c r="K81" s="147"/>
    </row>
    <row r="82" spans="1:11" ht="18" x14ac:dyDescent="0.25">
      <c r="A82" s="145"/>
      <c r="B82" s="146"/>
      <c r="C82" s="146"/>
      <c r="D82" s="146"/>
      <c r="E82" s="146"/>
      <c r="F82" s="146"/>
      <c r="G82" s="146"/>
      <c r="H82" s="146"/>
      <c r="I82" s="146"/>
      <c r="J82" s="146"/>
      <c r="K82" s="147"/>
    </row>
    <row r="83" spans="1:11" ht="18" x14ac:dyDescent="0.25">
      <c r="A83" s="145"/>
      <c r="B83" s="146"/>
      <c r="C83" s="146"/>
      <c r="D83" s="146"/>
      <c r="E83" s="146"/>
      <c r="F83" s="146"/>
      <c r="G83" s="146"/>
      <c r="H83" s="146"/>
      <c r="I83" s="146"/>
      <c r="J83" s="146"/>
      <c r="K83" s="147"/>
    </row>
    <row r="84" spans="1:11" ht="18" x14ac:dyDescent="0.25">
      <c r="A84" s="145"/>
      <c r="B84" s="146"/>
      <c r="C84" s="146"/>
      <c r="D84" s="146"/>
      <c r="E84" s="146"/>
      <c r="F84" s="146"/>
      <c r="G84" s="146"/>
      <c r="H84" s="146"/>
      <c r="I84" s="146"/>
      <c r="J84" s="146"/>
      <c r="K84" s="147"/>
    </row>
    <row r="85" spans="1:11" ht="18" x14ac:dyDescent="0.25">
      <c r="A85" s="145"/>
      <c r="B85" s="146"/>
      <c r="C85" s="146"/>
      <c r="D85" s="146"/>
      <c r="E85" s="146"/>
      <c r="F85" s="146"/>
      <c r="G85" s="146"/>
      <c r="H85" s="146"/>
      <c r="I85" s="146"/>
      <c r="J85" s="146"/>
      <c r="K85" s="147"/>
    </row>
    <row r="86" spans="1:11" ht="18" x14ac:dyDescent="0.25">
      <c r="A86" s="145"/>
      <c r="B86" s="146"/>
      <c r="C86" s="146"/>
      <c r="D86" s="146"/>
      <c r="E86" s="146"/>
      <c r="F86" s="146"/>
      <c r="G86" s="146"/>
      <c r="H86" s="146"/>
      <c r="I86" s="146"/>
      <c r="J86" s="146"/>
      <c r="K86" s="147"/>
    </row>
    <row r="87" spans="1:11" ht="18" x14ac:dyDescent="0.25">
      <c r="A87" s="145"/>
      <c r="B87" s="146"/>
      <c r="C87" s="146"/>
      <c r="D87" s="146"/>
      <c r="E87" s="146"/>
      <c r="F87" s="146"/>
      <c r="G87" s="146"/>
      <c r="H87" s="146"/>
      <c r="I87" s="146"/>
      <c r="J87" s="146"/>
      <c r="K87" s="147"/>
    </row>
    <row r="88" spans="1:11" ht="18" x14ac:dyDescent="0.25">
      <c r="A88" s="145"/>
      <c r="B88" s="146"/>
      <c r="C88" s="146"/>
      <c r="D88" s="146"/>
      <c r="E88" s="146"/>
      <c r="F88" s="146"/>
      <c r="G88" s="146"/>
      <c r="H88" s="146"/>
      <c r="I88" s="146"/>
      <c r="J88" s="146"/>
      <c r="K88" s="147"/>
    </row>
    <row r="89" spans="1:11" ht="18" x14ac:dyDescent="0.25">
      <c r="A89" s="145"/>
      <c r="B89" s="146"/>
      <c r="C89" s="146"/>
      <c r="D89" s="146"/>
      <c r="E89" s="146"/>
      <c r="F89" s="146"/>
      <c r="G89" s="146"/>
      <c r="H89" s="146"/>
      <c r="I89" s="146"/>
      <c r="J89" s="146"/>
      <c r="K89" s="147"/>
    </row>
    <row r="90" spans="1:11" ht="18" x14ac:dyDescent="0.25">
      <c r="A90" s="145"/>
      <c r="B90" s="146"/>
      <c r="C90" s="146"/>
      <c r="D90" s="146"/>
      <c r="E90" s="146"/>
      <c r="F90" s="146"/>
      <c r="G90" s="146"/>
      <c r="H90" s="146"/>
      <c r="I90" s="146"/>
      <c r="J90" s="146"/>
      <c r="K90" s="147"/>
    </row>
    <row r="91" spans="1:11" ht="18" x14ac:dyDescent="0.25">
      <c r="A91" s="145"/>
      <c r="B91" s="146"/>
      <c r="C91" s="146"/>
      <c r="D91" s="146"/>
      <c r="E91" s="146"/>
      <c r="F91" s="146"/>
      <c r="G91" s="146"/>
      <c r="H91" s="146"/>
      <c r="I91" s="146"/>
      <c r="J91" s="146"/>
      <c r="K91" s="147"/>
    </row>
    <row r="92" spans="1:11" ht="18" x14ac:dyDescent="0.25">
      <c r="A92" s="145"/>
      <c r="B92" s="146"/>
      <c r="C92" s="146"/>
      <c r="D92" s="146"/>
      <c r="E92" s="146"/>
      <c r="F92" s="146"/>
      <c r="G92" s="146"/>
      <c r="H92" s="146"/>
      <c r="I92" s="146"/>
      <c r="J92" s="146"/>
      <c r="K92" s="147"/>
    </row>
    <row r="93" spans="1:11" ht="18" x14ac:dyDescent="0.25">
      <c r="A93" s="145"/>
      <c r="B93" s="146"/>
      <c r="C93" s="146"/>
      <c r="D93" s="146"/>
      <c r="E93" s="146"/>
      <c r="F93" s="146"/>
      <c r="G93" s="146"/>
      <c r="H93" s="146"/>
      <c r="I93" s="146"/>
      <c r="J93" s="146"/>
      <c r="K93" s="147"/>
    </row>
    <row r="94" spans="1:11" ht="18" x14ac:dyDescent="0.25">
      <c r="A94" s="145"/>
      <c r="B94" s="146"/>
      <c r="C94" s="146"/>
      <c r="D94" s="146"/>
      <c r="E94" s="146"/>
      <c r="F94" s="146"/>
      <c r="G94" s="146"/>
      <c r="H94" s="146"/>
      <c r="I94" s="146"/>
      <c r="J94" s="146"/>
      <c r="K94" s="147"/>
    </row>
    <row r="95" spans="1:11" ht="18" x14ac:dyDescent="0.25">
      <c r="A95" s="145"/>
      <c r="B95" s="146"/>
      <c r="C95" s="146"/>
      <c r="D95" s="146"/>
      <c r="E95" s="146"/>
      <c r="F95" s="146"/>
      <c r="G95" s="146"/>
      <c r="H95" s="146"/>
      <c r="I95" s="146"/>
      <c r="J95" s="146"/>
      <c r="K95" s="147"/>
    </row>
    <row r="96" spans="1:11" ht="18" x14ac:dyDescent="0.25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7"/>
    </row>
    <row r="97" spans="1:11" ht="18" x14ac:dyDescent="0.25">
      <c r="A97" s="145"/>
      <c r="B97" s="146"/>
      <c r="C97" s="146"/>
      <c r="D97" s="146"/>
      <c r="E97" s="146"/>
      <c r="F97" s="146"/>
      <c r="G97" s="146"/>
      <c r="H97" s="146"/>
      <c r="I97" s="146"/>
      <c r="J97" s="146"/>
      <c r="K97" s="147"/>
    </row>
    <row r="98" spans="1:11" ht="18" x14ac:dyDescent="0.25">
      <c r="A98" s="145"/>
      <c r="B98" s="146"/>
      <c r="C98" s="146"/>
      <c r="D98" s="146"/>
      <c r="E98" s="146"/>
      <c r="F98" s="146"/>
      <c r="G98" s="146"/>
      <c r="H98" s="146"/>
      <c r="I98" s="146"/>
      <c r="J98" s="146"/>
      <c r="K98" s="147"/>
    </row>
    <row r="99" spans="1:11" ht="18" x14ac:dyDescent="0.25">
      <c r="A99" s="145"/>
      <c r="B99" s="146"/>
      <c r="C99" s="146"/>
      <c r="D99" s="146"/>
      <c r="E99" s="146"/>
      <c r="F99" s="146"/>
      <c r="G99" s="146"/>
      <c r="H99" s="146"/>
      <c r="I99" s="146"/>
      <c r="J99" s="146"/>
      <c r="K99" s="147"/>
    </row>
    <row r="100" spans="1:11" ht="18" x14ac:dyDescent="0.25">
      <c r="A100" s="145"/>
      <c r="B100" s="146"/>
      <c r="C100" s="146"/>
      <c r="D100" s="146"/>
      <c r="E100" s="146"/>
      <c r="F100" s="146"/>
      <c r="G100" s="146"/>
      <c r="H100" s="146"/>
      <c r="I100" s="146"/>
      <c r="J100" s="146"/>
      <c r="K100" s="147"/>
    </row>
    <row r="101" spans="1:11" ht="18" x14ac:dyDescent="0.25">
      <c r="A101" s="145"/>
      <c r="B101" s="146"/>
      <c r="C101" s="146"/>
      <c r="D101" s="146"/>
      <c r="E101" s="146"/>
      <c r="F101" s="146"/>
      <c r="G101" s="146"/>
      <c r="H101" s="146"/>
      <c r="I101" s="146"/>
      <c r="J101" s="146"/>
      <c r="K101" s="147"/>
    </row>
    <row r="102" spans="1:11" ht="18" x14ac:dyDescent="0.25">
      <c r="A102" s="145"/>
      <c r="B102" s="146"/>
      <c r="C102" s="146"/>
      <c r="D102" s="146"/>
      <c r="E102" s="146"/>
      <c r="F102" s="146"/>
      <c r="G102" s="146"/>
      <c r="H102" s="146"/>
      <c r="I102" s="146"/>
      <c r="J102" s="146"/>
      <c r="K102" s="147"/>
    </row>
    <row r="103" spans="1:11" ht="18" x14ac:dyDescent="0.25">
      <c r="A103" s="145"/>
      <c r="B103" s="146"/>
      <c r="C103" s="146"/>
      <c r="D103" s="146"/>
      <c r="E103" s="146"/>
      <c r="F103" s="146"/>
      <c r="G103" s="146"/>
      <c r="H103" s="146"/>
      <c r="I103" s="146"/>
      <c r="J103" s="146"/>
      <c r="K103" s="147"/>
    </row>
    <row r="104" spans="1:11" ht="18" x14ac:dyDescent="0.25">
      <c r="A104" s="145"/>
      <c r="B104" s="146"/>
      <c r="C104" s="146"/>
      <c r="D104" s="146"/>
      <c r="E104" s="146"/>
      <c r="F104" s="146"/>
      <c r="G104" s="146"/>
      <c r="H104" s="146"/>
      <c r="I104" s="146"/>
      <c r="J104" s="146"/>
      <c r="K104" s="147"/>
    </row>
    <row r="105" spans="1:11" ht="18" x14ac:dyDescent="0.25">
      <c r="A105" s="145"/>
      <c r="B105" s="146"/>
      <c r="C105" s="146"/>
      <c r="D105" s="146"/>
      <c r="E105" s="146"/>
      <c r="F105" s="146"/>
      <c r="G105" s="146"/>
      <c r="H105" s="146"/>
      <c r="I105" s="146"/>
      <c r="J105" s="146"/>
      <c r="K105" s="147"/>
    </row>
    <row r="106" spans="1:11" ht="18" x14ac:dyDescent="0.25">
      <c r="A106" s="145"/>
      <c r="B106" s="146"/>
      <c r="C106" s="146"/>
      <c r="D106" s="146"/>
      <c r="E106" s="146"/>
      <c r="F106" s="146"/>
      <c r="G106" s="146"/>
      <c r="H106" s="146"/>
      <c r="I106" s="146"/>
      <c r="J106" s="146"/>
      <c r="K106" s="147"/>
    </row>
    <row r="107" spans="1:11" ht="18" x14ac:dyDescent="0.25">
      <c r="A107" s="145"/>
      <c r="B107" s="146"/>
      <c r="C107" s="146"/>
      <c r="D107" s="146"/>
      <c r="E107" s="146"/>
      <c r="F107" s="146"/>
      <c r="G107" s="146"/>
      <c r="H107" s="146"/>
      <c r="I107" s="146"/>
      <c r="J107" s="146"/>
      <c r="K107" s="147"/>
    </row>
    <row r="108" spans="1:11" ht="18" x14ac:dyDescent="0.25">
      <c r="A108" s="145"/>
      <c r="B108" s="146"/>
      <c r="C108" s="146"/>
      <c r="D108" s="146"/>
      <c r="E108" s="146"/>
      <c r="F108" s="146"/>
      <c r="G108" s="146"/>
      <c r="H108" s="146"/>
      <c r="I108" s="146"/>
      <c r="J108" s="146"/>
      <c r="K108" s="147"/>
    </row>
    <row r="109" spans="1:11" ht="18" x14ac:dyDescent="0.25">
      <c r="A109" s="145"/>
      <c r="B109" s="146"/>
      <c r="C109" s="146"/>
      <c r="D109" s="146"/>
      <c r="E109" s="146"/>
      <c r="F109" s="146"/>
      <c r="G109" s="146"/>
      <c r="H109" s="146"/>
      <c r="I109" s="146"/>
      <c r="J109" s="146"/>
      <c r="K109" s="147"/>
    </row>
    <row r="110" spans="1:11" ht="18" x14ac:dyDescent="0.25">
      <c r="A110" s="145"/>
      <c r="B110" s="146"/>
      <c r="C110" s="146"/>
      <c r="D110" s="146"/>
      <c r="E110" s="146"/>
      <c r="F110" s="146"/>
      <c r="G110" s="146"/>
      <c r="H110" s="146"/>
      <c r="I110" s="146"/>
      <c r="J110" s="146"/>
      <c r="K110" s="147"/>
    </row>
    <row r="111" spans="1:11" ht="18" x14ac:dyDescent="0.25">
      <c r="A111" s="145"/>
      <c r="B111" s="146"/>
      <c r="C111" s="146"/>
      <c r="D111" s="146"/>
      <c r="E111" s="146"/>
      <c r="F111" s="146"/>
      <c r="G111" s="146"/>
      <c r="H111" s="146"/>
      <c r="I111" s="146"/>
      <c r="J111" s="146"/>
      <c r="K111" s="147"/>
    </row>
    <row r="112" spans="1:11" ht="18" x14ac:dyDescent="0.25">
      <c r="A112" s="145"/>
      <c r="B112" s="146"/>
      <c r="C112" s="146"/>
      <c r="D112" s="146"/>
      <c r="E112" s="146"/>
      <c r="F112" s="146"/>
      <c r="G112" s="146"/>
      <c r="H112" s="146"/>
      <c r="I112" s="146"/>
      <c r="J112" s="146"/>
      <c r="K112" s="147"/>
    </row>
    <row r="113" spans="1:11" ht="18" x14ac:dyDescent="0.25">
      <c r="A113" s="145"/>
      <c r="B113" s="146"/>
      <c r="C113" s="146"/>
      <c r="D113" s="146"/>
      <c r="E113" s="146"/>
      <c r="F113" s="146"/>
      <c r="G113" s="146"/>
      <c r="H113" s="146"/>
      <c r="I113" s="146"/>
      <c r="J113" s="146"/>
      <c r="K113" s="147"/>
    </row>
    <row r="114" spans="1:11" ht="18" x14ac:dyDescent="0.25">
      <c r="A114" s="145"/>
      <c r="B114" s="146"/>
      <c r="C114" s="146"/>
      <c r="D114" s="146"/>
      <c r="E114" s="146"/>
      <c r="F114" s="146"/>
      <c r="G114" s="146"/>
      <c r="H114" s="146"/>
      <c r="I114" s="146"/>
      <c r="J114" s="146"/>
      <c r="K114" s="147"/>
    </row>
    <row r="115" spans="1:11" ht="18" x14ac:dyDescent="0.25">
      <c r="A115" s="145"/>
      <c r="B115" s="146"/>
      <c r="C115" s="146"/>
      <c r="D115" s="146"/>
      <c r="E115" s="146"/>
      <c r="F115" s="146"/>
      <c r="G115" s="146"/>
      <c r="H115" s="146"/>
      <c r="I115" s="146"/>
      <c r="J115" s="146"/>
      <c r="K115" s="147"/>
    </row>
    <row r="116" spans="1:11" ht="18" x14ac:dyDescent="0.25">
      <c r="A116" s="145"/>
      <c r="B116" s="146"/>
      <c r="C116" s="146"/>
      <c r="D116" s="146"/>
      <c r="E116" s="146"/>
      <c r="F116" s="146"/>
      <c r="G116" s="146"/>
      <c r="H116" s="146"/>
      <c r="I116" s="146"/>
      <c r="J116" s="146"/>
      <c r="K116" s="147"/>
    </row>
    <row r="117" spans="1:11" ht="18" x14ac:dyDescent="0.25">
      <c r="A117" s="145"/>
      <c r="B117" s="146"/>
      <c r="C117" s="146"/>
      <c r="D117" s="146"/>
      <c r="E117" s="146"/>
      <c r="F117" s="146"/>
      <c r="G117" s="146"/>
      <c r="H117" s="146"/>
      <c r="I117" s="146"/>
      <c r="J117" s="146"/>
      <c r="K117" s="147"/>
    </row>
    <row r="118" spans="1:11" ht="18" x14ac:dyDescent="0.25">
      <c r="A118" s="145"/>
      <c r="B118" s="146"/>
      <c r="C118" s="146"/>
      <c r="D118" s="146"/>
      <c r="E118" s="146"/>
      <c r="F118" s="146"/>
      <c r="G118" s="146"/>
      <c r="H118" s="146"/>
      <c r="I118" s="146"/>
      <c r="J118" s="146"/>
      <c r="K118" s="147"/>
    </row>
    <row r="119" spans="1:11" ht="18" x14ac:dyDescent="0.25">
      <c r="A119" s="145"/>
      <c r="B119" s="146"/>
      <c r="C119" s="146"/>
      <c r="D119" s="146"/>
      <c r="E119" s="146"/>
      <c r="F119" s="146"/>
      <c r="G119" s="146"/>
      <c r="H119" s="146"/>
      <c r="I119" s="146"/>
      <c r="J119" s="146"/>
      <c r="K119" s="147"/>
    </row>
    <row r="120" spans="1:11" ht="18" x14ac:dyDescent="0.25">
      <c r="A120" s="145"/>
      <c r="B120" s="146"/>
      <c r="C120" s="146"/>
      <c r="D120" s="146"/>
      <c r="E120" s="146"/>
      <c r="F120" s="146"/>
      <c r="G120" s="146"/>
      <c r="H120" s="146"/>
      <c r="I120" s="146"/>
      <c r="J120" s="146"/>
      <c r="K120" s="147"/>
    </row>
    <row r="121" spans="1:11" ht="18" x14ac:dyDescent="0.25">
      <c r="A121" s="145"/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</row>
    <row r="122" spans="1:11" ht="18" x14ac:dyDescent="0.25">
      <c r="A122" s="145"/>
      <c r="B122" s="146"/>
      <c r="C122" s="146"/>
      <c r="D122" s="146"/>
      <c r="E122" s="146"/>
      <c r="F122" s="146"/>
      <c r="G122" s="146"/>
      <c r="H122" s="146"/>
      <c r="I122" s="146"/>
      <c r="J122" s="146"/>
      <c r="K122" s="147"/>
    </row>
    <row r="123" spans="1:11" ht="18" x14ac:dyDescent="0.25">
      <c r="A123" s="145"/>
      <c r="B123" s="146"/>
      <c r="C123" s="146"/>
      <c r="D123" s="146"/>
      <c r="E123" s="146"/>
      <c r="F123" s="146"/>
      <c r="G123" s="146"/>
      <c r="H123" s="146"/>
      <c r="I123" s="146"/>
      <c r="J123" s="146"/>
      <c r="K123" s="147"/>
    </row>
    <row r="124" spans="1:11" ht="18" x14ac:dyDescent="0.25">
      <c r="A124" s="145"/>
      <c r="B124" s="146"/>
      <c r="C124" s="146"/>
      <c r="D124" s="146"/>
      <c r="E124" s="146"/>
      <c r="F124" s="146"/>
      <c r="G124" s="146"/>
      <c r="H124" s="146"/>
      <c r="I124" s="146"/>
      <c r="J124" s="146"/>
      <c r="K124" s="147"/>
    </row>
    <row r="125" spans="1:11" ht="18" x14ac:dyDescent="0.25">
      <c r="A125" s="145"/>
      <c r="B125" s="146"/>
      <c r="C125" s="146"/>
      <c r="D125" s="146"/>
      <c r="E125" s="146"/>
      <c r="F125" s="146"/>
      <c r="G125" s="146"/>
      <c r="H125" s="146"/>
      <c r="I125" s="146"/>
      <c r="J125" s="146"/>
      <c r="K125" s="147"/>
    </row>
    <row r="126" spans="1:11" ht="18" x14ac:dyDescent="0.25">
      <c r="A126" s="145"/>
      <c r="B126" s="146"/>
      <c r="C126" s="146"/>
      <c r="D126" s="146"/>
      <c r="E126" s="146"/>
      <c r="F126" s="146"/>
      <c r="G126" s="146"/>
      <c r="H126" s="146"/>
      <c r="I126" s="146"/>
      <c r="J126" s="146"/>
      <c r="K126" s="147"/>
    </row>
    <row r="127" spans="1:11" ht="18" x14ac:dyDescent="0.25">
      <c r="A127" s="145"/>
      <c r="B127" s="146"/>
      <c r="C127" s="146"/>
      <c r="D127" s="146"/>
      <c r="E127" s="146"/>
      <c r="F127" s="146"/>
      <c r="G127" s="146"/>
      <c r="H127" s="146"/>
      <c r="I127" s="146"/>
      <c r="J127" s="146"/>
      <c r="K127" s="147"/>
    </row>
    <row r="128" spans="1:11" ht="18" x14ac:dyDescent="0.25">
      <c r="A128" s="145"/>
      <c r="B128" s="146"/>
      <c r="C128" s="146"/>
      <c r="D128" s="146"/>
      <c r="E128" s="146"/>
      <c r="F128" s="146"/>
      <c r="G128" s="146"/>
      <c r="H128" s="146"/>
      <c r="I128" s="146"/>
      <c r="J128" s="146"/>
      <c r="K128" s="147"/>
    </row>
    <row r="129" spans="1:11" ht="18" x14ac:dyDescent="0.25">
      <c r="A129" s="145"/>
      <c r="B129" s="146"/>
      <c r="C129" s="146"/>
      <c r="D129" s="146"/>
      <c r="E129" s="146"/>
      <c r="F129" s="146"/>
      <c r="G129" s="146"/>
      <c r="H129" s="146"/>
      <c r="I129" s="146"/>
      <c r="J129" s="146"/>
      <c r="K129" s="147"/>
    </row>
    <row r="130" spans="1:11" ht="18" x14ac:dyDescent="0.25">
      <c r="A130" s="145"/>
      <c r="B130" s="146"/>
      <c r="C130" s="146"/>
      <c r="D130" s="146"/>
      <c r="E130" s="146"/>
      <c r="F130" s="146"/>
      <c r="G130" s="146"/>
      <c r="H130" s="146"/>
      <c r="I130" s="146"/>
      <c r="J130" s="146"/>
      <c r="K130" s="147"/>
    </row>
    <row r="131" spans="1:11" ht="18" x14ac:dyDescent="0.25">
      <c r="A131" s="145"/>
      <c r="B131" s="146"/>
      <c r="C131" s="146"/>
      <c r="D131" s="146"/>
      <c r="E131" s="146"/>
      <c r="F131" s="146"/>
      <c r="G131" s="146"/>
      <c r="H131" s="146"/>
      <c r="I131" s="146"/>
      <c r="J131" s="146"/>
      <c r="K131" s="147"/>
    </row>
    <row r="132" spans="1:11" ht="18" x14ac:dyDescent="0.25">
      <c r="A132" s="145"/>
      <c r="B132" s="146"/>
      <c r="C132" s="146"/>
      <c r="D132" s="146"/>
      <c r="E132" s="146"/>
      <c r="F132" s="146"/>
      <c r="G132" s="146"/>
      <c r="H132" s="146"/>
      <c r="I132" s="146"/>
      <c r="J132" s="146"/>
      <c r="K132" s="147"/>
    </row>
    <row r="133" spans="1:11" ht="18" x14ac:dyDescent="0.25">
      <c r="A133" s="145"/>
      <c r="B133" s="146"/>
      <c r="C133" s="146"/>
      <c r="D133" s="146"/>
      <c r="E133" s="146"/>
      <c r="F133" s="146"/>
      <c r="G133" s="146"/>
      <c r="H133" s="146"/>
      <c r="I133" s="146"/>
      <c r="J133" s="146"/>
      <c r="K133" s="147"/>
    </row>
    <row r="134" spans="1:11" ht="18" x14ac:dyDescent="0.25">
      <c r="A134" s="145"/>
      <c r="B134" s="146"/>
      <c r="C134" s="146"/>
      <c r="D134" s="146"/>
      <c r="E134" s="146"/>
      <c r="F134" s="146"/>
      <c r="G134" s="146"/>
      <c r="H134" s="146"/>
      <c r="I134" s="146"/>
      <c r="J134" s="146"/>
      <c r="K134" s="147"/>
    </row>
    <row r="135" spans="1:11" ht="18" x14ac:dyDescent="0.25">
      <c r="A135" s="145"/>
      <c r="B135" s="146"/>
      <c r="C135" s="146"/>
      <c r="D135" s="146"/>
      <c r="E135" s="146"/>
      <c r="F135" s="146"/>
      <c r="G135" s="146"/>
      <c r="H135" s="146"/>
      <c r="I135" s="146"/>
      <c r="J135" s="146"/>
      <c r="K135" s="147"/>
    </row>
    <row r="136" spans="1:11" ht="18" x14ac:dyDescent="0.25">
      <c r="A136" s="145"/>
      <c r="B136" s="146"/>
      <c r="C136" s="146"/>
      <c r="D136" s="146"/>
      <c r="E136" s="146"/>
      <c r="F136" s="146"/>
      <c r="G136" s="146"/>
      <c r="H136" s="146"/>
      <c r="I136" s="146"/>
      <c r="J136" s="146"/>
      <c r="K136" s="147"/>
    </row>
    <row r="137" spans="1:11" ht="18" x14ac:dyDescent="0.25">
      <c r="A137" s="145"/>
      <c r="B137" s="146"/>
      <c r="C137" s="146"/>
      <c r="D137" s="146"/>
      <c r="E137" s="146"/>
      <c r="F137" s="146"/>
      <c r="G137" s="146"/>
      <c r="H137" s="146"/>
      <c r="I137" s="146"/>
      <c r="J137" s="146"/>
      <c r="K137" s="147"/>
    </row>
    <row r="138" spans="1:11" ht="18" x14ac:dyDescent="0.25">
      <c r="A138" s="145"/>
      <c r="B138" s="146"/>
      <c r="C138" s="146"/>
      <c r="D138" s="146"/>
      <c r="E138" s="146"/>
      <c r="F138" s="146"/>
      <c r="G138" s="146"/>
      <c r="H138" s="146"/>
      <c r="I138" s="146"/>
      <c r="J138" s="146"/>
      <c r="K138" s="147"/>
    </row>
    <row r="139" spans="1:11" ht="18" x14ac:dyDescent="0.25">
      <c r="A139" s="145"/>
      <c r="B139" s="146"/>
      <c r="C139" s="146"/>
      <c r="D139" s="146"/>
      <c r="E139" s="146"/>
      <c r="F139" s="146"/>
      <c r="G139" s="146"/>
      <c r="H139" s="146"/>
      <c r="I139" s="146"/>
      <c r="J139" s="146"/>
      <c r="K139" s="147"/>
    </row>
    <row r="140" spans="1:11" ht="18" x14ac:dyDescent="0.25">
      <c r="A140" s="145"/>
      <c r="B140" s="146"/>
      <c r="C140" s="146"/>
      <c r="D140" s="146"/>
      <c r="E140" s="146"/>
      <c r="F140" s="146"/>
      <c r="G140" s="146"/>
      <c r="H140" s="146"/>
      <c r="I140" s="146"/>
      <c r="J140" s="146"/>
      <c r="K140" s="147"/>
    </row>
    <row r="141" spans="1:11" ht="18" x14ac:dyDescent="0.25">
      <c r="A141" s="145"/>
      <c r="B141" s="146"/>
      <c r="C141" s="146"/>
      <c r="D141" s="146"/>
      <c r="E141" s="146"/>
      <c r="F141" s="146"/>
      <c r="G141" s="146"/>
      <c r="H141" s="146"/>
      <c r="I141" s="146"/>
      <c r="J141" s="146"/>
      <c r="K141" s="147"/>
    </row>
    <row r="142" spans="1:11" ht="18" x14ac:dyDescent="0.25">
      <c r="A142" s="145"/>
      <c r="B142" s="146"/>
      <c r="C142" s="146"/>
      <c r="D142" s="146"/>
      <c r="E142" s="146"/>
      <c r="F142" s="146"/>
      <c r="G142" s="146"/>
      <c r="H142" s="146"/>
      <c r="I142" s="146"/>
      <c r="J142" s="146"/>
      <c r="K142" s="147"/>
    </row>
    <row r="143" spans="1:11" ht="18" x14ac:dyDescent="0.25">
      <c r="A143" s="145"/>
      <c r="B143" s="146"/>
      <c r="C143" s="146"/>
      <c r="D143" s="146"/>
      <c r="E143" s="146"/>
      <c r="F143" s="146"/>
      <c r="G143" s="146"/>
      <c r="H143" s="146"/>
      <c r="I143" s="146"/>
      <c r="J143" s="146"/>
      <c r="K143" s="147"/>
    </row>
    <row r="144" spans="1:11" ht="18" x14ac:dyDescent="0.25">
      <c r="A144" s="145"/>
      <c r="B144" s="146"/>
      <c r="C144" s="146"/>
      <c r="D144" s="146"/>
      <c r="E144" s="146"/>
      <c r="F144" s="146"/>
      <c r="G144" s="146"/>
      <c r="H144" s="146"/>
      <c r="I144" s="146"/>
      <c r="J144" s="146"/>
      <c r="K144" s="147"/>
    </row>
    <row r="145" spans="1:11" ht="18" x14ac:dyDescent="0.25">
      <c r="A145" s="145"/>
      <c r="B145" s="146"/>
      <c r="C145" s="146"/>
      <c r="D145" s="146"/>
      <c r="E145" s="146"/>
      <c r="F145" s="146"/>
      <c r="G145" s="146"/>
      <c r="H145" s="146"/>
      <c r="I145" s="146"/>
      <c r="J145" s="146"/>
      <c r="K145" s="147"/>
    </row>
    <row r="146" spans="1:11" ht="18" x14ac:dyDescent="0.25">
      <c r="A146" s="145"/>
      <c r="B146" s="146"/>
      <c r="C146" s="146"/>
      <c r="D146" s="146"/>
      <c r="E146" s="146"/>
      <c r="F146" s="146"/>
      <c r="G146" s="146"/>
      <c r="H146" s="146"/>
      <c r="I146" s="146"/>
      <c r="J146" s="146"/>
      <c r="K146" s="147"/>
    </row>
    <row r="147" spans="1:11" ht="18" x14ac:dyDescent="0.25">
      <c r="A147" s="145"/>
      <c r="B147" s="146"/>
      <c r="C147" s="146"/>
      <c r="D147" s="146"/>
      <c r="E147" s="146"/>
      <c r="F147" s="146"/>
      <c r="G147" s="146"/>
      <c r="H147" s="146"/>
      <c r="I147" s="146"/>
      <c r="J147" s="146"/>
      <c r="K147" s="147"/>
    </row>
    <row r="148" spans="1:11" ht="18" x14ac:dyDescent="0.25">
      <c r="A148" s="145"/>
      <c r="B148" s="146"/>
      <c r="C148" s="146"/>
      <c r="D148" s="146"/>
      <c r="E148" s="146"/>
      <c r="F148" s="146"/>
      <c r="G148" s="146"/>
      <c r="H148" s="146"/>
      <c r="I148" s="146"/>
      <c r="J148" s="146"/>
      <c r="K148" s="147"/>
    </row>
    <row r="149" spans="1:11" ht="18" x14ac:dyDescent="0.25">
      <c r="A149" s="145"/>
      <c r="B149" s="146"/>
      <c r="C149" s="146"/>
      <c r="D149" s="146"/>
      <c r="E149" s="146"/>
      <c r="F149" s="146"/>
      <c r="G149" s="146"/>
      <c r="H149" s="146"/>
      <c r="I149" s="146"/>
      <c r="J149" s="146"/>
      <c r="K149" s="147"/>
    </row>
    <row r="150" spans="1:11" ht="18" x14ac:dyDescent="0.25">
      <c r="A150" s="145"/>
      <c r="B150" s="146"/>
      <c r="C150" s="146"/>
      <c r="D150" s="146"/>
      <c r="E150" s="146"/>
      <c r="F150" s="146"/>
      <c r="G150" s="146"/>
      <c r="H150" s="146"/>
      <c r="I150" s="146"/>
      <c r="J150" s="146"/>
      <c r="K150" s="147"/>
    </row>
    <row r="151" spans="1:11" ht="18" x14ac:dyDescent="0.25">
      <c r="A151" s="145"/>
      <c r="B151" s="146"/>
      <c r="C151" s="146"/>
      <c r="D151" s="146"/>
      <c r="E151" s="146"/>
      <c r="F151" s="146"/>
      <c r="G151" s="146"/>
      <c r="H151" s="146"/>
      <c r="I151" s="146"/>
      <c r="J151" s="146"/>
      <c r="K151" s="147"/>
    </row>
    <row r="152" spans="1:11" ht="18" x14ac:dyDescent="0.25">
      <c r="A152" s="145"/>
      <c r="B152" s="146"/>
      <c r="C152" s="146"/>
      <c r="D152" s="146"/>
      <c r="E152" s="146"/>
      <c r="F152" s="146"/>
      <c r="G152" s="146"/>
      <c r="H152" s="146"/>
      <c r="I152" s="146"/>
      <c r="J152" s="146"/>
      <c r="K152" s="147"/>
    </row>
    <row r="153" spans="1:11" ht="18" x14ac:dyDescent="0.25">
      <c r="A153" s="145"/>
      <c r="B153" s="146"/>
      <c r="C153" s="146"/>
      <c r="D153" s="146"/>
      <c r="E153" s="146"/>
      <c r="F153" s="146"/>
      <c r="G153" s="146"/>
      <c r="H153" s="146"/>
      <c r="I153" s="146"/>
      <c r="J153" s="146"/>
      <c r="K153" s="147"/>
    </row>
    <row r="154" spans="1:11" ht="18" x14ac:dyDescent="0.25">
      <c r="A154" s="145"/>
      <c r="B154" s="146"/>
      <c r="C154" s="146"/>
      <c r="D154" s="146"/>
      <c r="E154" s="146"/>
      <c r="F154" s="146"/>
      <c r="G154" s="146"/>
      <c r="H154" s="146"/>
      <c r="I154" s="146"/>
      <c r="J154" s="146"/>
      <c r="K154" s="147"/>
    </row>
    <row r="155" spans="1:11" ht="18" x14ac:dyDescent="0.25">
      <c r="A155" s="145"/>
      <c r="B155" s="146"/>
      <c r="C155" s="146"/>
      <c r="D155" s="146"/>
      <c r="E155" s="146"/>
      <c r="F155" s="146"/>
      <c r="G155" s="146"/>
      <c r="H155" s="146"/>
      <c r="I155" s="146"/>
      <c r="J155" s="146"/>
      <c r="K155" s="147"/>
    </row>
    <row r="156" spans="1:11" ht="18" x14ac:dyDescent="0.25">
      <c r="A156" s="145"/>
      <c r="B156" s="146"/>
      <c r="C156" s="146"/>
      <c r="D156" s="146"/>
      <c r="E156" s="146"/>
      <c r="F156" s="146"/>
      <c r="G156" s="146"/>
      <c r="H156" s="146"/>
      <c r="I156" s="146"/>
      <c r="J156" s="146"/>
      <c r="K156" s="147"/>
    </row>
    <row r="157" spans="1:11" ht="18" x14ac:dyDescent="0.25">
      <c r="A157" s="145"/>
      <c r="B157" s="146"/>
      <c r="C157" s="146"/>
      <c r="D157" s="146"/>
      <c r="E157" s="146"/>
      <c r="F157" s="146"/>
      <c r="G157" s="146"/>
      <c r="H157" s="146"/>
      <c r="I157" s="146"/>
      <c r="J157" s="146"/>
      <c r="K157" s="147"/>
    </row>
    <row r="158" spans="1:11" ht="18" x14ac:dyDescent="0.25">
      <c r="A158" s="145"/>
      <c r="B158" s="146"/>
      <c r="C158" s="146"/>
      <c r="D158" s="146"/>
      <c r="E158" s="146"/>
      <c r="F158" s="146"/>
      <c r="G158" s="146"/>
      <c r="H158" s="146"/>
      <c r="I158" s="146"/>
      <c r="J158" s="146"/>
      <c r="K158" s="147"/>
    </row>
    <row r="159" spans="1:11" ht="18" x14ac:dyDescent="0.25">
      <c r="A159" s="145"/>
      <c r="B159" s="146"/>
      <c r="C159" s="146"/>
      <c r="D159" s="146"/>
      <c r="E159" s="146"/>
      <c r="F159" s="146"/>
      <c r="G159" s="146"/>
      <c r="H159" s="146"/>
      <c r="I159" s="146"/>
      <c r="J159" s="146"/>
      <c r="K159" s="147"/>
    </row>
    <row r="160" spans="1:11" ht="18" x14ac:dyDescent="0.25">
      <c r="A160" s="145"/>
      <c r="B160" s="146"/>
      <c r="C160" s="146"/>
      <c r="D160" s="146"/>
      <c r="E160" s="146"/>
      <c r="F160" s="146"/>
      <c r="G160" s="146"/>
      <c r="H160" s="146"/>
      <c r="I160" s="146"/>
      <c r="J160" s="146"/>
      <c r="K160" s="147"/>
    </row>
    <row r="161" spans="1:11" ht="18" x14ac:dyDescent="0.25">
      <c r="A161" s="145"/>
      <c r="B161" s="146"/>
      <c r="C161" s="146"/>
      <c r="D161" s="146"/>
      <c r="E161" s="146"/>
      <c r="F161" s="146"/>
      <c r="G161" s="146"/>
      <c r="H161" s="146"/>
      <c r="I161" s="146"/>
      <c r="J161" s="146"/>
      <c r="K161" s="147"/>
    </row>
    <row r="162" spans="1:11" ht="18" x14ac:dyDescent="0.25">
      <c r="A162" s="145"/>
      <c r="B162" s="146"/>
      <c r="C162" s="146"/>
      <c r="D162" s="146"/>
      <c r="E162" s="146"/>
      <c r="F162" s="146"/>
      <c r="G162" s="146"/>
      <c r="H162" s="146"/>
      <c r="I162" s="146"/>
      <c r="J162" s="146"/>
      <c r="K162" s="147"/>
    </row>
    <row r="163" spans="1:11" ht="18" x14ac:dyDescent="0.25">
      <c r="A163" s="145"/>
      <c r="B163" s="146"/>
      <c r="C163" s="146"/>
      <c r="D163" s="146"/>
      <c r="E163" s="146"/>
      <c r="F163" s="146"/>
      <c r="G163" s="146"/>
      <c r="H163" s="146"/>
      <c r="I163" s="146"/>
      <c r="J163" s="146"/>
      <c r="K163" s="147"/>
    </row>
    <row r="164" spans="1:11" ht="18" x14ac:dyDescent="0.25">
      <c r="A164" s="145"/>
      <c r="B164" s="146"/>
      <c r="C164" s="146"/>
      <c r="D164" s="146"/>
      <c r="E164" s="146"/>
      <c r="F164" s="146"/>
      <c r="G164" s="146"/>
      <c r="H164" s="146"/>
      <c r="I164" s="146"/>
      <c r="J164" s="146"/>
      <c r="K164" s="147"/>
    </row>
    <row r="165" spans="1:11" ht="18" x14ac:dyDescent="0.25">
      <c r="A165" s="145"/>
      <c r="B165" s="146"/>
      <c r="C165" s="146"/>
      <c r="D165" s="146"/>
      <c r="E165" s="146"/>
      <c r="F165" s="146"/>
      <c r="G165" s="146"/>
      <c r="H165" s="146"/>
      <c r="I165" s="146"/>
      <c r="J165" s="146"/>
      <c r="K165" s="147"/>
    </row>
    <row r="166" spans="1:11" ht="18" x14ac:dyDescent="0.25">
      <c r="A166" s="145"/>
      <c r="B166" s="146"/>
      <c r="C166" s="146"/>
      <c r="D166" s="146"/>
      <c r="E166" s="146"/>
      <c r="F166" s="146"/>
      <c r="G166" s="146"/>
      <c r="H166" s="146"/>
      <c r="I166" s="146"/>
      <c r="J166" s="146"/>
      <c r="K166" s="147"/>
    </row>
    <row r="167" spans="1:11" ht="18" x14ac:dyDescent="0.25">
      <c r="A167" s="145"/>
      <c r="B167" s="146"/>
      <c r="C167" s="146"/>
      <c r="D167" s="146"/>
      <c r="E167" s="146"/>
      <c r="F167" s="146"/>
      <c r="G167" s="146"/>
      <c r="H167" s="146"/>
      <c r="I167" s="146"/>
      <c r="J167" s="146"/>
      <c r="K167" s="147"/>
    </row>
    <row r="168" spans="1:11" ht="18" x14ac:dyDescent="0.25">
      <c r="A168" s="145"/>
      <c r="B168" s="146"/>
      <c r="C168" s="146"/>
      <c r="D168" s="146"/>
      <c r="E168" s="146"/>
      <c r="F168" s="146"/>
      <c r="G168" s="146"/>
      <c r="H168" s="146"/>
      <c r="I168" s="146"/>
      <c r="J168" s="146"/>
      <c r="K168" s="147"/>
    </row>
    <row r="169" spans="1:11" ht="18" x14ac:dyDescent="0.25">
      <c r="A169" s="145"/>
      <c r="B169" s="146"/>
      <c r="C169" s="146"/>
      <c r="D169" s="146"/>
      <c r="E169" s="146"/>
      <c r="F169" s="146"/>
      <c r="G169" s="146"/>
      <c r="H169" s="146"/>
      <c r="I169" s="146"/>
      <c r="J169" s="146"/>
      <c r="K169" s="147"/>
    </row>
    <row r="170" spans="1:11" ht="18" x14ac:dyDescent="0.25">
      <c r="A170" s="145"/>
      <c r="B170" s="146"/>
      <c r="C170" s="146"/>
      <c r="D170" s="146"/>
      <c r="E170" s="146"/>
      <c r="F170" s="146"/>
      <c r="G170" s="146"/>
      <c r="H170" s="146"/>
      <c r="I170" s="146"/>
      <c r="J170" s="146"/>
      <c r="K170" s="147"/>
    </row>
    <row r="171" spans="1:11" ht="18" x14ac:dyDescent="0.25">
      <c r="A171" s="145"/>
      <c r="B171" s="146"/>
      <c r="C171" s="146"/>
      <c r="D171" s="146"/>
      <c r="E171" s="146"/>
      <c r="F171" s="146"/>
      <c r="G171" s="146"/>
      <c r="H171" s="146"/>
      <c r="I171" s="146"/>
      <c r="J171" s="146"/>
      <c r="K171" s="147"/>
    </row>
    <row r="172" spans="1:11" ht="18" x14ac:dyDescent="0.25">
      <c r="A172" s="145"/>
      <c r="B172" s="146"/>
      <c r="C172" s="146"/>
      <c r="D172" s="146"/>
      <c r="E172" s="146"/>
      <c r="F172" s="146"/>
      <c r="G172" s="146"/>
      <c r="H172" s="146"/>
      <c r="I172" s="146"/>
      <c r="J172" s="146"/>
      <c r="K172" s="147"/>
    </row>
    <row r="173" spans="1:11" ht="18" x14ac:dyDescent="0.25">
      <c r="A173" s="145"/>
      <c r="B173" s="146"/>
      <c r="C173" s="146"/>
      <c r="D173" s="146"/>
      <c r="E173" s="146"/>
      <c r="F173" s="146"/>
      <c r="G173" s="146"/>
      <c r="H173" s="146"/>
      <c r="I173" s="146"/>
      <c r="J173" s="146"/>
      <c r="K173" s="147"/>
    </row>
    <row r="174" spans="1:11" ht="18" x14ac:dyDescent="0.25">
      <c r="A174" s="145"/>
      <c r="B174" s="146"/>
      <c r="C174" s="146"/>
      <c r="D174" s="146"/>
      <c r="E174" s="146"/>
      <c r="F174" s="146"/>
      <c r="G174" s="146"/>
      <c r="H174" s="146"/>
      <c r="I174" s="146"/>
      <c r="J174" s="146"/>
      <c r="K174" s="147"/>
    </row>
    <row r="175" spans="1:11" ht="18" x14ac:dyDescent="0.25">
      <c r="A175" s="145"/>
      <c r="B175" s="146"/>
      <c r="C175" s="146"/>
      <c r="D175" s="146"/>
      <c r="E175" s="146"/>
      <c r="F175" s="146"/>
      <c r="G175" s="146"/>
      <c r="H175" s="146"/>
      <c r="I175" s="146"/>
      <c r="J175" s="146"/>
      <c r="K175" s="147"/>
    </row>
    <row r="176" spans="1:11" ht="18" x14ac:dyDescent="0.25">
      <c r="A176" s="145"/>
      <c r="B176" s="146"/>
      <c r="C176" s="146"/>
      <c r="D176" s="146"/>
      <c r="E176" s="146"/>
      <c r="F176" s="146"/>
      <c r="G176" s="146"/>
      <c r="H176" s="146"/>
      <c r="I176" s="146"/>
      <c r="J176" s="146"/>
      <c r="K176" s="147"/>
    </row>
    <row r="177" spans="1:11" ht="18" x14ac:dyDescent="0.25">
      <c r="A177" s="145"/>
      <c r="B177" s="146"/>
      <c r="C177" s="146"/>
      <c r="D177" s="146"/>
      <c r="E177" s="146"/>
      <c r="F177" s="146"/>
      <c r="G177" s="146"/>
      <c r="H177" s="146"/>
      <c r="I177" s="146"/>
      <c r="J177" s="146"/>
      <c r="K177" s="147"/>
    </row>
    <row r="178" spans="1:11" ht="18" x14ac:dyDescent="0.25">
      <c r="A178" s="145"/>
      <c r="B178" s="146"/>
      <c r="C178" s="146"/>
      <c r="D178" s="146"/>
      <c r="E178" s="146"/>
      <c r="F178" s="146"/>
      <c r="G178" s="146"/>
      <c r="H178" s="146"/>
      <c r="I178" s="146"/>
      <c r="J178" s="146"/>
      <c r="K178" s="147"/>
    </row>
    <row r="179" spans="1:11" ht="18" x14ac:dyDescent="0.25">
      <c r="A179" s="145"/>
      <c r="B179" s="146"/>
      <c r="C179" s="146"/>
      <c r="D179" s="146"/>
      <c r="E179" s="146"/>
      <c r="F179" s="146"/>
      <c r="G179" s="146"/>
      <c r="H179" s="146"/>
      <c r="I179" s="146"/>
      <c r="J179" s="146"/>
      <c r="K179" s="147"/>
    </row>
    <row r="180" spans="1:11" ht="18" x14ac:dyDescent="0.25">
      <c r="A180" s="145"/>
      <c r="B180" s="146"/>
      <c r="C180" s="146"/>
      <c r="D180" s="146"/>
      <c r="E180" s="146"/>
      <c r="F180" s="146"/>
      <c r="G180" s="146"/>
      <c r="H180" s="146"/>
      <c r="I180" s="146"/>
      <c r="J180" s="146"/>
      <c r="K180" s="147"/>
    </row>
    <row r="181" spans="1:11" ht="18" x14ac:dyDescent="0.25">
      <c r="A181" s="145"/>
      <c r="B181" s="146"/>
      <c r="C181" s="146"/>
      <c r="D181" s="146"/>
      <c r="E181" s="146"/>
      <c r="F181" s="146"/>
      <c r="G181" s="146"/>
      <c r="H181" s="146"/>
      <c r="I181" s="146"/>
      <c r="J181" s="146"/>
      <c r="K181" s="147"/>
    </row>
    <row r="182" spans="1:11" ht="18" x14ac:dyDescent="0.25">
      <c r="A182" s="145"/>
      <c r="B182" s="146"/>
      <c r="C182" s="146"/>
      <c r="D182" s="146"/>
      <c r="E182" s="146"/>
      <c r="F182" s="146"/>
      <c r="G182" s="146"/>
      <c r="H182" s="146"/>
      <c r="I182" s="146"/>
      <c r="J182" s="146"/>
      <c r="K182" s="147"/>
    </row>
    <row r="183" spans="1:11" ht="18" x14ac:dyDescent="0.25">
      <c r="A183" s="145"/>
      <c r="B183" s="146"/>
      <c r="C183" s="146"/>
      <c r="D183" s="146"/>
      <c r="E183" s="146"/>
      <c r="F183" s="146"/>
      <c r="G183" s="146"/>
      <c r="H183" s="146"/>
      <c r="I183" s="146"/>
      <c r="J183" s="146"/>
      <c r="K183" s="147"/>
    </row>
    <row r="184" spans="1:11" ht="18" x14ac:dyDescent="0.25">
      <c r="A184" s="145"/>
      <c r="B184" s="146"/>
      <c r="C184" s="146"/>
      <c r="D184" s="146"/>
      <c r="E184" s="146"/>
      <c r="F184" s="146"/>
      <c r="G184" s="146"/>
      <c r="H184" s="146"/>
      <c r="I184" s="146"/>
      <c r="J184" s="146"/>
      <c r="K184" s="147"/>
    </row>
    <row r="185" spans="1:11" ht="18" x14ac:dyDescent="0.25">
      <c r="A185" s="145"/>
      <c r="B185" s="146"/>
      <c r="C185" s="146"/>
      <c r="D185" s="146"/>
      <c r="E185" s="146"/>
      <c r="F185" s="146"/>
      <c r="G185" s="146"/>
      <c r="H185" s="146"/>
      <c r="I185" s="146"/>
      <c r="J185" s="146"/>
      <c r="K185" s="147"/>
    </row>
    <row r="186" spans="1:11" ht="18" x14ac:dyDescent="0.25">
      <c r="A186" s="145"/>
      <c r="B186" s="146"/>
      <c r="C186" s="146"/>
      <c r="D186" s="146"/>
      <c r="E186" s="146"/>
      <c r="F186" s="146"/>
      <c r="G186" s="146"/>
      <c r="H186" s="146"/>
      <c r="I186" s="146"/>
      <c r="J186" s="146"/>
      <c r="K186" s="147"/>
    </row>
    <row r="187" spans="1:11" ht="18" x14ac:dyDescent="0.25">
      <c r="A187" s="145"/>
      <c r="B187" s="146"/>
      <c r="C187" s="146"/>
      <c r="D187" s="146"/>
      <c r="E187" s="146"/>
      <c r="F187" s="146"/>
      <c r="G187" s="146"/>
      <c r="H187" s="146"/>
      <c r="I187" s="146"/>
      <c r="J187" s="146"/>
      <c r="K187" s="147"/>
    </row>
    <row r="188" spans="1:11" ht="18" x14ac:dyDescent="0.25">
      <c r="A188" s="145"/>
      <c r="B188" s="146"/>
      <c r="C188" s="146"/>
      <c r="D188" s="146"/>
      <c r="E188" s="146"/>
      <c r="F188" s="146"/>
      <c r="G188" s="146"/>
      <c r="H188" s="146"/>
      <c r="I188" s="146"/>
      <c r="J188" s="146"/>
      <c r="K188" s="147"/>
    </row>
    <row r="189" spans="1:11" ht="18" x14ac:dyDescent="0.25">
      <c r="A189" s="145"/>
      <c r="B189" s="146"/>
      <c r="C189" s="146"/>
      <c r="D189" s="146"/>
      <c r="E189" s="146"/>
      <c r="F189" s="146"/>
      <c r="G189" s="146"/>
      <c r="H189" s="146"/>
      <c r="I189" s="146"/>
      <c r="J189" s="146"/>
      <c r="K189" s="147"/>
    </row>
    <row r="190" spans="1:11" ht="18" x14ac:dyDescent="0.25">
      <c r="A190" s="145"/>
      <c r="B190" s="146"/>
      <c r="C190" s="146"/>
      <c r="D190" s="146"/>
      <c r="E190" s="146"/>
      <c r="F190" s="146"/>
      <c r="G190" s="146"/>
      <c r="H190" s="146"/>
      <c r="I190" s="146"/>
      <c r="J190" s="146"/>
      <c r="K190" s="147"/>
    </row>
    <row r="191" spans="1:11" ht="18" x14ac:dyDescent="0.25">
      <c r="A191" s="145"/>
      <c r="B191" s="146"/>
      <c r="C191" s="146"/>
      <c r="D191" s="146"/>
      <c r="E191" s="146"/>
      <c r="F191" s="146"/>
      <c r="G191" s="146"/>
      <c r="H191" s="146"/>
      <c r="I191" s="146"/>
      <c r="J191" s="146"/>
      <c r="K191" s="147"/>
    </row>
    <row r="192" spans="1:11" ht="18" x14ac:dyDescent="0.25">
      <c r="A192" s="145"/>
      <c r="B192" s="146"/>
      <c r="C192" s="146"/>
      <c r="D192" s="146"/>
      <c r="E192" s="146"/>
      <c r="F192" s="146"/>
      <c r="G192" s="146"/>
      <c r="H192" s="146"/>
      <c r="I192" s="146"/>
      <c r="J192" s="146"/>
      <c r="K192" s="147"/>
    </row>
    <row r="193" spans="1:11" ht="18" x14ac:dyDescent="0.25">
      <c r="A193" s="145"/>
      <c r="B193" s="146"/>
      <c r="C193" s="146"/>
      <c r="D193" s="146"/>
      <c r="E193" s="146"/>
      <c r="F193" s="146"/>
      <c r="G193" s="146"/>
      <c r="H193" s="146"/>
      <c r="I193" s="146"/>
      <c r="J193" s="146"/>
      <c r="K193" s="147"/>
    </row>
    <row r="194" spans="1:11" ht="18" x14ac:dyDescent="0.25">
      <c r="A194" s="145"/>
      <c r="B194" s="146"/>
      <c r="C194" s="146"/>
      <c r="D194" s="146"/>
      <c r="E194" s="146"/>
      <c r="F194" s="146"/>
      <c r="G194" s="146"/>
      <c r="H194" s="146"/>
      <c r="I194" s="146"/>
      <c r="J194" s="146"/>
      <c r="K194" s="147"/>
    </row>
    <row r="195" spans="1:11" ht="18" x14ac:dyDescent="0.25">
      <c r="A195" s="145"/>
      <c r="B195" s="146"/>
      <c r="C195" s="146"/>
      <c r="D195" s="146"/>
      <c r="E195" s="146"/>
      <c r="F195" s="146"/>
      <c r="G195" s="146"/>
      <c r="H195" s="146"/>
      <c r="I195" s="146"/>
      <c r="J195" s="146"/>
      <c r="K195" s="147"/>
    </row>
    <row r="196" spans="1:11" ht="18" x14ac:dyDescent="0.25">
      <c r="A196" s="145"/>
      <c r="B196" s="146"/>
      <c r="C196" s="146"/>
      <c r="D196" s="146"/>
      <c r="E196" s="146"/>
      <c r="F196" s="146"/>
      <c r="G196" s="146"/>
      <c r="H196" s="146"/>
      <c r="I196" s="146"/>
      <c r="J196" s="146"/>
      <c r="K196" s="147"/>
    </row>
    <row r="197" spans="1:11" ht="18" x14ac:dyDescent="0.25">
      <c r="A197" s="145"/>
      <c r="B197" s="146"/>
      <c r="C197" s="146"/>
      <c r="D197" s="146"/>
      <c r="E197" s="146"/>
      <c r="F197" s="146"/>
      <c r="G197" s="146"/>
      <c r="H197" s="146"/>
      <c r="I197" s="146"/>
      <c r="J197" s="146"/>
      <c r="K197" s="147"/>
    </row>
    <row r="198" spans="1:11" ht="18" x14ac:dyDescent="0.25">
      <c r="A198" s="145"/>
      <c r="B198" s="146"/>
      <c r="C198" s="146"/>
      <c r="D198" s="146"/>
      <c r="E198" s="146"/>
      <c r="F198" s="146"/>
      <c r="G198" s="146"/>
      <c r="H198" s="146"/>
      <c r="I198" s="146"/>
      <c r="J198" s="146"/>
      <c r="K198" s="147"/>
    </row>
    <row r="199" spans="1:11" ht="18" x14ac:dyDescent="0.25">
      <c r="A199" s="145"/>
      <c r="B199" s="146"/>
      <c r="C199" s="146"/>
      <c r="D199" s="146"/>
      <c r="E199" s="146"/>
      <c r="F199" s="146"/>
      <c r="G199" s="146"/>
      <c r="H199" s="146"/>
      <c r="I199" s="146"/>
      <c r="J199" s="146"/>
      <c r="K199" s="147"/>
    </row>
    <row r="200" spans="1:11" ht="18" x14ac:dyDescent="0.25">
      <c r="A200" s="145"/>
      <c r="B200" s="146"/>
      <c r="C200" s="146"/>
      <c r="D200" s="146"/>
      <c r="E200" s="146"/>
      <c r="F200" s="146"/>
      <c r="G200" s="146"/>
      <c r="H200" s="146"/>
      <c r="I200" s="146"/>
      <c r="J200" s="146"/>
      <c r="K200" s="147"/>
    </row>
    <row r="201" spans="1:11" ht="18" x14ac:dyDescent="0.25">
      <c r="A201" s="145"/>
      <c r="B201" s="146"/>
      <c r="C201" s="146"/>
      <c r="D201" s="146"/>
      <c r="E201" s="146"/>
      <c r="F201" s="146"/>
      <c r="G201" s="146"/>
      <c r="H201" s="146"/>
      <c r="I201" s="146"/>
      <c r="J201" s="146"/>
      <c r="K201" s="147"/>
    </row>
    <row r="202" spans="1:11" ht="18" x14ac:dyDescent="0.25">
      <c r="A202" s="145"/>
      <c r="B202" s="146"/>
      <c r="C202" s="146"/>
      <c r="D202" s="146"/>
      <c r="E202" s="146"/>
      <c r="F202" s="146"/>
      <c r="G202" s="146"/>
      <c r="H202" s="146"/>
      <c r="I202" s="146"/>
      <c r="J202" s="146"/>
      <c r="K202" s="147"/>
    </row>
    <row r="203" spans="1:11" ht="18" x14ac:dyDescent="0.25">
      <c r="A203" s="145"/>
      <c r="B203" s="146"/>
      <c r="C203" s="146"/>
      <c r="D203" s="146"/>
      <c r="E203" s="146"/>
      <c r="F203" s="146"/>
      <c r="G203" s="146"/>
      <c r="H203" s="146"/>
      <c r="I203" s="146"/>
      <c r="J203" s="146"/>
      <c r="K203" s="147"/>
    </row>
    <row r="204" spans="1:11" ht="18" x14ac:dyDescent="0.25">
      <c r="A204" s="145"/>
      <c r="B204" s="146"/>
      <c r="C204" s="146"/>
      <c r="D204" s="146"/>
      <c r="E204" s="146"/>
      <c r="F204" s="146"/>
      <c r="G204" s="146"/>
      <c r="H204" s="146"/>
      <c r="I204" s="146"/>
      <c r="J204" s="146"/>
      <c r="K204" s="147"/>
    </row>
    <row r="205" spans="1:11" ht="15" customHeight="1" x14ac:dyDescent="0.25"/>
    <row r="206" spans="1:11" ht="18.75" customHeight="1" x14ac:dyDescent="0.25"/>
    <row r="207" spans="1:11" ht="18.75" customHeight="1" x14ac:dyDescent="0.25"/>
    <row r="208" spans="1:11" ht="18.75" customHeight="1" x14ac:dyDescent="0.25"/>
  </sheetData>
  <sheetProtection algorithmName="SHA-512" hashValue="npBhNrHP6QtYbCGG17lyeqbmOQz7U9nmci2zzV/9HqCn9p52p/ybTv3rKgoLLLtTB5B1J2dNdYNTHvkZkjCerw==" saltValue="/Ho5cAVktf1moChaEw1kYQ==" spinCount="100000" sheet="1" objects="1" scenarios="1"/>
  <mergeCells count="21">
    <mergeCell ref="B6:E6"/>
    <mergeCell ref="F6:K6"/>
    <mergeCell ref="B7:B11"/>
    <mergeCell ref="A5:H5"/>
    <mergeCell ref="I5:K5"/>
    <mergeCell ref="A6:A11"/>
    <mergeCell ref="I7:I11"/>
    <mergeCell ref="J7:J11"/>
    <mergeCell ref="K7:K11"/>
    <mergeCell ref="C7:C11"/>
    <mergeCell ref="D7:D11"/>
    <mergeCell ref="E7:E11"/>
    <mergeCell ref="F7:F11"/>
    <mergeCell ref="G7:G11"/>
    <mergeCell ref="H7:H11"/>
    <mergeCell ref="A2:K2"/>
    <mergeCell ref="A1:K1"/>
    <mergeCell ref="I3:K3"/>
    <mergeCell ref="A4:H4"/>
    <mergeCell ref="I4:K4"/>
    <mergeCell ref="A3:H3"/>
  </mergeCells>
  <pageMargins left="0.7" right="0.7" top="0.75" bottom="0.75" header="0.3" footer="0.3"/>
  <pageSetup scale="44" orientation="portrait" horizontalDpi="200" verticalDpi="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J54"/>
  <sheetViews>
    <sheetView rightToLeft="1" workbookViewId="0">
      <selection sqref="A1:AJ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16384" width="9.140625" style="1"/>
  </cols>
  <sheetData>
    <row r="1" spans="1:36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</row>
    <row r="2" spans="1:36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پردازش!L22</f>
        <v>#DIV/0!</v>
      </c>
      <c r="V2" s="24" t="e">
        <f>-1*S2</f>
        <v>#DIV/0!</v>
      </c>
    </row>
    <row r="3" spans="1:36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پردازش!L21</f>
        <v>0</v>
      </c>
    </row>
    <row r="4" spans="1:36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6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I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6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6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6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6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6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6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6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6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6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6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6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3aqYpGLuFaOXsxL3ftv3VX7Y/Y9VkV7WqmxXcOV5NloVDGmIVCK6vBjtdI+X54sWXgCMB+WAF/JYW8AmhLV5WQ==" saltValue="iK8QybZ+gLwYMr15xOZl5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پردازش!L23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پردازش!L21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53om1yDXDO5QS3XixnyOhh359bn/tIV4rFmJdYeuB399ywiBX28OMtkg1EQj9y513okzreV5rMxgEO3r50EeBw==" saltValue="WgIx4vhvSrmZL0GTDsPHv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54"/>
  <sheetViews>
    <sheetView rightToLeft="1" workbookViewId="0">
      <selection sqref="A1:AM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9" width="9.140625" style="7"/>
    <col min="40" max="16384" width="9.140625" style="1"/>
  </cols>
  <sheetData>
    <row r="1" spans="1:39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پردازش!I22</f>
        <v>#DIV/0!</v>
      </c>
      <c r="V2" s="24" t="e">
        <f>-1*S2</f>
        <v>#DIV/0!</v>
      </c>
    </row>
    <row r="3" spans="1:39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پردازش!I21</f>
        <v>0</v>
      </c>
    </row>
    <row r="4" spans="1:39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9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9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9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9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9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9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9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9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9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9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9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9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n4WPCNNW22EFhL+RXYDgPdl88fHTmzg3NELjqGdaEMVi1a+/ouUkifenK3MvSpqzNm8FmxrlcDssqP4bY2m1pw==" saltValue="a+V5u4r61QhjbQa+Soluh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پردازش!I23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پردازش!I21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W/BNwtQADUWPIIQIDwXIfOy6bZY5UzPFJ3MWDljF8HcgBeEkwoBZLPsgMVn4lqrra8BuVZn38zZnSYXV7Spvig==" saltValue="xnZEq/QC1nngab5OB1zJP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پردازش!F22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پردازش!F21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2MjiB63231MAgvoPZXDXaYCycy7yr2P4NqPePZyCcL1vDj/ZplHuwiF9M3rcyuiu3hmuZ3XntdPqVmC9RsHqGg==" saltValue="WuTJPBA4GFVAfehu6XBPb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پردازش!F23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پردازش!F21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PZG10AlZsyelC1sQra5/4Zw0CnQOOfLcJb0tUMPROBjRT3efEODONkBnSG9xepRWMgn+PnKSXreSAY46miOkZw==" saltValue="5Zsa0rT8GQjx2H4wInIr0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پردازش!V7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پردازش!V6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A/fpQv/i25jBgGprPfP/VGAYz2rCLWktnFRAFGjfoMdAgcuuaK9ifLe5BeLfCrqjFZR25LReagZvkdy71JIjbg==" saltValue="4UBjoVlmR205d8VAyXExO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پردازش!H11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H6=11,10,IF(AND(پردازش!H6&lt;=14,پردازش!H6&gt;=12),12,IF(AND(پردازش!H6&lt;=17,پردازش!H6&gt;=15),15,IF(AND(پردازش!H6&lt;=22,پردازش!H6&gt;=18),18,IF(AND(پردازش!H6&lt;=29,پردازش!H6&gt;=23),23,IF(AND(پردازش!H6&lt;=42,پردازش!H6&gt;=30),30,IF(AND(پردازش!H6&lt;=66,پردازش!H6&gt;=43),43,IF(پردازش!H6&gt;=67,67,پردازش!H6)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zu30r7ZVq4ShLRv+qntVYklqLg1l4szgXCtS7A/QVvW1Ics8WqWUpynpKZxE8e2FIIRto669+ddwHfFcprSsaw==" saltValue="fx4xqsE0ZaucowXX1IDw5w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پردازش!V8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پردازش!V6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yYBnSv2kT06TU42b/XG4MR0Ny0KH4iA19j4/KUuDOOvSwJtbx4cC9bYR1FnqCjzNo5NWlzIys5dApgrP6ri1Kw==" saltValue="7gG8CjYJ126T6jlpeagIM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4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پردازش!R7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پردازش!R6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PgQTrqy1/DUS1A9+/kcTq5ufYx2ovDJUfip8S7iQ41Jo85KJS98aLAsx1wLtrijjMtugICKXrhLIb1dgWwMLFg==" saltValue="HjCuDMvI1sNvm6ZYUoXsM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6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پردازش!R8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پردازش!R6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XQDxFNT1chYHWmEFVq3/p3iASS0nuc7O6RxUjgvqWob/yqJ06MFjwzBKK7jVMrd1S0jJ+vx89+eDGB0288vzdA==" saltValue="7JsiI+skPPiAeGQHChYhk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8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پردازش!L7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پردازش!L6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dNesRw4vvbTq/csB4Aa8qF7xHIEXY8iSI2+Is7S/JMMp+NPyIC6nIV9JvkJe5iV60a3p0wXPE4Dpca3vWdAEiA==" saltValue="InC416IisEy72aappq4Au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9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پردازش!L8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پردازش!L6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psls7VqWYIvJPzuHUQjC3McIS1V6167HnXHOAu39LVJkB4peQzD3DtQ8WvlcYvJSle09Zi8TuXiHTIPLiZf+2g==" saltValue="PTIdeHD5MaRh7HQqx1ez7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11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پردازش!J7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پردازش!J6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DLZ2B2JQ/OMey7TdEl+3G9LEQAdfBB9WlaFNMhYyS3czxweiiJP5CwerqY2hGge6pkeFvIedddsRP6FUPyv7Hw==" saltValue="kBOgsB50xJROFH2SD63hC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2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پردازش!J8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پردازش!J6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qRhjLC/rxcBo298Mgv0S45qdctoSHo3UbOBDj8TjZow0jnQLMeidUTnGoNAxOuCz950ajSQr/KDndSmrewPZ8w==" saltValue="LMR1B4VctF5HtbzwczG8p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14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پردازش!H7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پردازش!H6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nCJTb9gD4I5o0PJfAHBgahHBn+E4y6SGXR+002TTWiLLK+r2lUHhRDJhT//IUj0NZGK9mIdp8Uk9yiFaI80jpw==" saltValue="S9MjS/8OEx1assUEGeego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15"/>
  <dimension ref="A1:AK54"/>
  <sheetViews>
    <sheetView rightToLeft="1" workbookViewId="0">
      <selection activeCell="H10" sqref="H10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پردازش!H8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پردازش!H6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kK/Nd7Xw/JZ1r/zxDY/tzE8icpY2b+vWpb62kKyPsjnp4mgsknLBMEvj+HKZ2Bw4lQlZIiW6u+ENixNJR1kbuw==" saltValue="ljlD36Q+AE4Ueva3OADe3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17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پردازش!C22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پردازش!C21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lLTLSpXVBQCxKBgpagn88Xne7AnrtXCW8aSXdACS+avw1DRhUCh1nhi9ud69HwvgrNGVZd7Ute6Y+UIPbT8Myw==" saltValue="7VZQe5XcnED8n7vkL8gZl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پردازش!J11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J6=11,10,IF(AND(پردازش!J6&lt;=14,پردازش!J6&gt;=12),12,IF(AND(پردازش!J6&lt;=17,پردازش!J6&gt;=15),15,IF(AND(پردازش!J6&lt;=22,پردازش!J6&gt;=18),18,IF(AND(پردازش!J6&lt;=29,پردازش!J6&gt;=23),23,IF(AND(پردازش!J6&lt;=42,پردازش!J6&gt;=30),30,IF(AND(پردازش!J6&lt;=66,پردازش!J6&gt;=43),43,IF(پردازش!J6&gt;=67,67,پردازش!J6)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WrdOdR6qbwqbUDxie0sC8ZQPE6essGg7Q9kHH8ehRfzUqgG2fEoL3MVMB6tL/9KBL6ijdqXO+CLSIl/71KPH+A==" saltValue="ErQxzCkAvitCZTC6xkAixA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9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پردازش!D7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پردازش!D6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SDOAmW6WoMKAl8z3GIKZcIxIo+icvLc15d3NJNYQy4MfxxYqDI5ULkByFp+mgamaLXUdq3WHGht45y4fX4E08A==" saltValue="6wiQcc9CxhOlk7e6gRRJJ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0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پردازش!C23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پردازش!C21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Q/LTlcQESt72LcvW6BVdtF9r2Z/bp8NZR6zXkqFzB0A/s0u6AlOkWODFKoialxC7OAfMnF9NlpdP4FjTykcreA==" saltValue="GHxjn1QtL3LSN1zSNzEkh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2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پردازش!D8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پردازش!D6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NkK/nOVW6SxDxrvKykFHwMU/u4qVGzqCrRgG0Q6ubQDEjSF1wHotAsvb2d5G7QM7KAqcLhPZ6JCIv5JlNQgK2Q==" saltValue="qcJ3D0e/DBc9ofqzIIkqu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3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پردازش!B7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پردازش!B6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qmrGRLuzDQlBAzZxce3V8jG1RdAZZfuMy4pszYoMo3zsTTjb5EQ05m2MB33Nkj42FxZQ/Y+fVmWC8oN+I5b7sg==" saltValue="m6BrCcmWJX68iG0E28aC/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2"/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پردازش!B8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پردازش!B6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t9SEffR2gAUWmrxFUZtmEWhz9XDNakhNqfn/Aew2NpsaWA5pLA4oZ+Ui4QRPCPprzsH28HfBUpvzClknx5vmEQ==" saltValue="1IkehZdFSmA/CHjnzcDjI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پردازش!O22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پردازش!O21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wkdZB9/9G6p69IrKrn3En4ZO2lj72OJtPUto2wrvbZv1ckuTTANqvTrtZ2LivV0Jmte2vGZPFm+XEyv7rTulEg==" saltValue="D0dVRuQrTAjqtKaFVlVdH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پردازش!O23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پردازش!O21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bDqu6FReQNI8Vnkden/UkH0lPFdP5Beyw5ilScD9naeE7QoBWgkjpKYfUPIiYP7AkTp22cWLNyaCamhZfpYjYQ==" saltValue="wi4llpByXYgWPalfBlzy3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پردازش!F7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پردازش!F6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QgtY0ZUpovb7MOf5TRsMLPhBhX7drTwyRNIB60F7evUlEw68EZHSt1vB2BC1VCT9xZJ7w8U1Z2qWP1QIwfd3MA==" saltValue="djlhOBy0J1oKTazNQYUHgw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پردازش!F8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پردازش!F6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F/+HB3t2hX6Ntoxix410O5OTmAdZrgdRa7V8WbanCweo2EYM04/vyjfLLaUa2wg6kcRkN2zybms+mIqY6NbZig==" saltValue="8O7qQYwJr6uFSzxAkln/i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پردازش!N7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پردازش!N6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U+qtTJeJ3ihySNa4uUwUue5ioIioJ7jbp3M4VR69RA+w12NfjBSMBFvNazEmJ6VPbshxyZMS4aozm/Yxv1M6vA==" saltValue="t95WYLjLQD8puXfTq24Af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پردازش!L11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L6=11,10,IF(AND(پردازش!L6&lt;=14,پردازش!L6&gt;=12),12,IF(AND(پردازش!L6&lt;=17,پردازش!L6&gt;=15),15,IF(AND(پردازش!L6&lt;=22,پردازش!L6&gt;=18),18,IF(AND(پردازش!L6&lt;=29,پردازش!L6&gt;=23),23,IF(AND(پردازش!L6&lt;=42,پردازش!L6&gt;=30),30,IF(AND(پردازش!L6&lt;=66,پردازش!L6&gt;=43),43,IF(پردازش!L6&gt;=67,67,پردازش!L6)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TDDkkLZBHRdHtwXl1OqbIOGJvryEtJPvYOlg0hb0kLluBMmwsLV0h8Q0qUMbngGEGrEL1hsRCWPW0U6lsC6scw==" saltValue="CZDzzX4tcYT5tP71mKjjUg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پردازش!N8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پردازش!N6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F4DzyVLp4CJgnv6DRghHDg2gkY6e45Q0Z3kiOROS9mAGbPlce4letvfqGR9AbqcosIrjISwQkPkYIoOh7d3r/g==" saltValue="ByuOJNSTz/TXR7bKC32CM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پردازش!P7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پردازش!P6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Ai0dcxWovoZiUgXOSSSm9deJcd+nqgY9Y6RLZn7yKxcRFGRRurJQ986c8WQvHt2+piwBxD9byryOcbIsjI2UmQ==" saltValue="ABOf0apkAFXxqIAQ2WOJX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پردازش!P8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پردازش!P6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r/TKEDm4tu1iPj/rQjTR6JK4rkd4mVLmRZN0okxpD81wyIR0NA9cEy0u5R2PFTT9yEA/HnNW/uNrUpAv0omHxw==" saltValue="y81t5pDECzX2kfCfLyEan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پردازش!T8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پردازش!T6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5xqU75sGA6fvseCW7H/yItBGp7HXDDCaXK3jA/LBbwoV2T9sPY49mg4/31Bjo4T2wgWsYpP2vpeJDLMNBr0aXQ==" saltValue="tI1ryqGKpfEMnlveiDBby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پردازش!T7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پردازش!T6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si="0"/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EwSk0zAfK111MbVVSzxouGpmLIIYRDIXbaiKCV6ERHXaM3OsHaG8EKqdx8VItG3TKoq0QBIwbVZ/tzuAkIc2Bw==" saltValue="OK0eZW7AIyUpeSWFJ4bPnQ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.28515625" style="7" bestFit="1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پردازش!R22</f>
        <v>#DIV/0!</v>
      </c>
      <c r="V2" s="24" t="e">
        <f>-1*S2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پردازش!R21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I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7" t="e">
        <f t="shared" si="0"/>
        <v>#DIV/0!</v>
      </c>
      <c r="AJ5" s="7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70Dnm5ECALBbUcNFO83kvZqBpwd8Yrsq/a5ye6Nje81osXrbZ1KefKB/62YE+67KzYl5DSwucVtjdgWWnddrAQ==" saltValue="p02DoLnp/bBDNRMdg87iYg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K54"/>
  <sheetViews>
    <sheetView rightToLeft="1" workbookViewId="0">
      <selection sqref="A1:AK1048576"/>
    </sheetView>
  </sheetViews>
  <sheetFormatPr defaultRowHeight="15" x14ac:dyDescent="0.25"/>
  <cols>
    <col min="1" max="14" width="9.140625" style="7"/>
    <col min="15" max="15" width="9.140625" style="31"/>
    <col min="16" max="16" width="9.140625" style="7"/>
    <col min="17" max="17" width="19.28515625" style="7" bestFit="1" customWidth="1"/>
    <col min="18" max="19" width="9.140625" style="7"/>
    <col min="20" max="21" width="0" style="7" hidden="1" customWidth="1"/>
    <col min="22" max="22" width="7" style="7" customWidth="1"/>
    <col min="23" max="36" width="4.42578125" style="7" customWidth="1"/>
    <col min="37" max="37" width="9.140625" style="7"/>
    <col min="38" max="16384" width="9.140625" style="1"/>
  </cols>
  <sheetData>
    <row r="1" spans="1:37" s="2" customFormat="1" ht="18" thickBot="1" x14ac:dyDescent="0.45">
      <c r="A1" s="18"/>
      <c r="B1" s="19" t="s">
        <v>29</v>
      </c>
      <c r="C1" s="19" t="s">
        <v>28</v>
      </c>
      <c r="D1" s="19" t="s">
        <v>27</v>
      </c>
      <c r="E1" s="19" t="s">
        <v>26</v>
      </c>
      <c r="F1" s="19" t="s">
        <v>25</v>
      </c>
      <c r="G1" s="19" t="s">
        <v>24</v>
      </c>
      <c r="H1" s="19" t="s">
        <v>23</v>
      </c>
      <c r="I1" s="20" t="s">
        <v>22</v>
      </c>
      <c r="J1" s="18"/>
      <c r="K1" s="18"/>
      <c r="L1" s="18"/>
      <c r="M1" s="18"/>
      <c r="N1" s="18"/>
      <c r="O1" s="21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37" ht="15.75" thickBot="1" x14ac:dyDescent="0.3">
      <c r="B2" s="51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130" t="s">
        <v>18</v>
      </c>
      <c r="R2" s="22"/>
      <c r="S2" s="23" t="e">
        <f>پردازش!R23</f>
        <v>#DIV/0!</v>
      </c>
      <c r="V2" s="24" t="e">
        <f>S2*-1</f>
        <v>#DIV/0!</v>
      </c>
    </row>
    <row r="3" spans="1:37" ht="18.75" thickBot="1" x14ac:dyDescent="0.5">
      <c r="B3" s="16">
        <v>67</v>
      </c>
      <c r="C3" s="16">
        <v>43</v>
      </c>
      <c r="D3" s="16">
        <v>30</v>
      </c>
      <c r="E3" s="16">
        <v>23</v>
      </c>
      <c r="F3" s="16">
        <v>18</v>
      </c>
      <c r="G3" s="16">
        <v>15</v>
      </c>
      <c r="H3" s="16">
        <v>12</v>
      </c>
      <c r="I3" s="25">
        <v>10</v>
      </c>
      <c r="J3" s="16">
        <v>9</v>
      </c>
      <c r="K3" s="16">
        <v>8</v>
      </c>
      <c r="L3" s="16">
        <v>7</v>
      </c>
      <c r="M3" s="16">
        <v>6</v>
      </c>
      <c r="N3" s="16">
        <v>5</v>
      </c>
      <c r="O3" s="26">
        <v>4</v>
      </c>
      <c r="P3" s="16">
        <v>3</v>
      </c>
      <c r="Q3" s="131"/>
      <c r="R3" s="22" t="s">
        <v>30</v>
      </c>
      <c r="S3" s="27">
        <f>پردازش!R21</f>
        <v>0</v>
      </c>
    </row>
    <row r="4" spans="1:37" ht="18" x14ac:dyDescent="0.45">
      <c r="B4" s="12">
        <v>2.56</v>
      </c>
      <c r="C4" s="12">
        <v>2.5099999999999998</v>
      </c>
      <c r="D4" s="12">
        <v>2.48</v>
      </c>
      <c r="E4" s="12">
        <v>2.44</v>
      </c>
      <c r="F4" s="12">
        <v>2.39</v>
      </c>
      <c r="G4" s="12">
        <v>2.34</v>
      </c>
      <c r="H4" s="12">
        <v>2.2799999999999998</v>
      </c>
      <c r="I4" s="12">
        <v>2.2000000000000002</v>
      </c>
      <c r="J4" s="12">
        <v>2.13</v>
      </c>
      <c r="K4" s="12">
        <v>2.0699999999999998</v>
      </c>
      <c r="L4" s="12">
        <v>1.99</v>
      </c>
      <c r="M4" s="12">
        <v>1.88</v>
      </c>
      <c r="N4" s="12">
        <v>1.72</v>
      </c>
      <c r="O4" s="28">
        <v>1.49</v>
      </c>
      <c r="P4" s="12">
        <v>1.1599999999999999</v>
      </c>
      <c r="Q4" s="12">
        <v>100</v>
      </c>
      <c r="S4" s="7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7">
        <v>67</v>
      </c>
      <c r="W4" s="7">
        <v>43</v>
      </c>
      <c r="X4" s="7">
        <v>30</v>
      </c>
      <c r="Y4" s="7">
        <v>23</v>
      </c>
      <c r="Z4" s="7">
        <v>18</v>
      </c>
      <c r="AA4" s="7">
        <v>15</v>
      </c>
      <c r="AB4" s="7">
        <v>12</v>
      </c>
      <c r="AC4" s="7">
        <v>10</v>
      </c>
      <c r="AD4" s="7">
        <v>9</v>
      </c>
      <c r="AE4" s="7">
        <v>8</v>
      </c>
      <c r="AF4" s="7">
        <v>7</v>
      </c>
      <c r="AG4" s="7">
        <v>6</v>
      </c>
      <c r="AH4" s="7">
        <v>5</v>
      </c>
      <c r="AI4" s="7">
        <v>4</v>
      </c>
      <c r="AJ4" s="7">
        <v>3</v>
      </c>
    </row>
    <row r="5" spans="1:37" ht="18" x14ac:dyDescent="0.45">
      <c r="B5" s="13">
        <v>2.16</v>
      </c>
      <c r="C5" s="13">
        <v>2.14</v>
      </c>
      <c r="D5" s="13">
        <v>2.12</v>
      </c>
      <c r="E5" s="13">
        <v>2.09</v>
      </c>
      <c r="F5" s="13">
        <v>2.0699999999999998</v>
      </c>
      <c r="G5" s="13">
        <v>2.04</v>
      </c>
      <c r="H5" s="13">
        <v>2.0099999999999998</v>
      </c>
      <c r="I5" s="13">
        <v>1.96</v>
      </c>
      <c r="J5" s="13">
        <v>1.91</v>
      </c>
      <c r="K5" s="13">
        <v>1.88</v>
      </c>
      <c r="L5" s="13">
        <v>1.82</v>
      </c>
      <c r="M5" s="13">
        <v>1.75</v>
      </c>
      <c r="N5" s="13">
        <v>1.64</v>
      </c>
      <c r="O5" s="29">
        <v>1.46</v>
      </c>
      <c r="P5" s="13" t="s">
        <v>7</v>
      </c>
      <c r="Q5" s="13">
        <v>99</v>
      </c>
      <c r="S5" s="30" t="e">
        <f>SUM(V5:AJ5)</f>
        <v>#DIV/0!</v>
      </c>
      <c r="V5" s="7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7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7" t="e">
        <f t="shared" si="0"/>
        <v>#DIV/0!</v>
      </c>
      <c r="Y5" s="7" t="e">
        <f t="shared" si="0"/>
        <v>#DIV/0!</v>
      </c>
      <c r="Z5" s="7" t="e">
        <f t="shared" si="0"/>
        <v>#DIV/0!</v>
      </c>
      <c r="AA5" s="7" t="e">
        <f t="shared" si="0"/>
        <v>#DIV/0!</v>
      </c>
      <c r="AB5" s="7" t="e">
        <f t="shared" si="0"/>
        <v>#DIV/0!</v>
      </c>
      <c r="AC5" s="7" t="e">
        <f t="shared" si="0"/>
        <v>#DIV/0!</v>
      </c>
      <c r="AD5" s="7" t="e">
        <f t="shared" si="0"/>
        <v>#DIV/0!</v>
      </c>
      <c r="AE5" s="7" t="e">
        <f t="shared" si="0"/>
        <v>#DIV/0!</v>
      </c>
      <c r="AF5" s="7" t="e">
        <f t="shared" si="0"/>
        <v>#DIV/0!</v>
      </c>
      <c r="AG5" s="7" t="e">
        <f t="shared" si="0"/>
        <v>#DIV/0!</v>
      </c>
      <c r="AH5" s="7" t="e">
        <f t="shared" si="0"/>
        <v>#DIV/0!</v>
      </c>
      <c r="AI5" s="7" t="e">
        <f t="shared" si="0"/>
        <v>#DIV/0!</v>
      </c>
      <c r="AJ5" s="7" t="e">
        <f t="shared" si="0"/>
        <v>#DIV/0!</v>
      </c>
    </row>
    <row r="6" spans="1:37" ht="18" x14ac:dyDescent="0.45">
      <c r="B6" s="13">
        <v>1.95</v>
      </c>
      <c r="C6" s="13">
        <v>1.94</v>
      </c>
      <c r="D6" s="13">
        <v>1.93</v>
      </c>
      <c r="E6" s="13">
        <v>1.91</v>
      </c>
      <c r="F6" s="13">
        <v>1.89</v>
      </c>
      <c r="G6" s="13">
        <v>1.87</v>
      </c>
      <c r="H6" s="13">
        <v>1.84</v>
      </c>
      <c r="I6" s="13">
        <v>1.81</v>
      </c>
      <c r="J6" s="13">
        <v>1.78</v>
      </c>
      <c r="K6" s="13">
        <v>1.75</v>
      </c>
      <c r="L6" s="13">
        <v>1.72</v>
      </c>
      <c r="M6" s="13">
        <v>1.66</v>
      </c>
      <c r="N6" s="13">
        <v>1.58</v>
      </c>
      <c r="O6" s="29">
        <v>1.43</v>
      </c>
      <c r="P6" s="13" t="s">
        <v>7</v>
      </c>
      <c r="Q6" s="13">
        <v>98</v>
      </c>
      <c r="S6" s="30" t="e">
        <f>SUM(V6:AJ6)</f>
        <v>#DIV/0!</v>
      </c>
      <c r="V6" s="7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7" t="e">
        <f t="shared" si="1"/>
        <v>#DIV/0!</v>
      </c>
      <c r="X6" s="7" t="e">
        <f t="shared" si="1"/>
        <v>#DIV/0!</v>
      </c>
      <c r="Y6" s="7" t="e">
        <f t="shared" si="1"/>
        <v>#DIV/0!</v>
      </c>
      <c r="Z6" s="7" t="e">
        <f t="shared" si="1"/>
        <v>#DIV/0!</v>
      </c>
      <c r="AA6" s="7" t="e">
        <f t="shared" si="1"/>
        <v>#DIV/0!</v>
      </c>
      <c r="AB6" s="7" t="e">
        <f t="shared" si="1"/>
        <v>#DIV/0!</v>
      </c>
      <c r="AC6" s="7" t="e">
        <f t="shared" si="1"/>
        <v>#DIV/0!</v>
      </c>
      <c r="AD6" s="7" t="e">
        <f t="shared" si="1"/>
        <v>#DIV/0!</v>
      </c>
      <c r="AE6" s="7" t="e">
        <f t="shared" si="1"/>
        <v>#DIV/0!</v>
      </c>
      <c r="AF6" s="7" t="e">
        <f t="shared" si="1"/>
        <v>#DIV/0!</v>
      </c>
      <c r="AG6" s="7" t="e">
        <f t="shared" si="1"/>
        <v>#DIV/0!</v>
      </c>
      <c r="AH6" s="7" t="e">
        <f t="shared" si="1"/>
        <v>#DIV/0!</v>
      </c>
      <c r="AI6" s="7" t="e">
        <f t="shared" si="1"/>
        <v>#DIV/0!</v>
      </c>
      <c r="AJ6" s="7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3">
        <v>1.81</v>
      </c>
      <c r="C7" s="13">
        <v>1.8</v>
      </c>
      <c r="D7" s="13">
        <v>1.79</v>
      </c>
      <c r="E7" s="13">
        <v>1.78</v>
      </c>
      <c r="F7" s="13">
        <v>1.76</v>
      </c>
      <c r="G7" s="13">
        <v>1.75</v>
      </c>
      <c r="H7" s="13">
        <v>1.73</v>
      </c>
      <c r="I7" s="13">
        <v>1.71</v>
      </c>
      <c r="J7" s="13">
        <v>1.68</v>
      </c>
      <c r="K7" s="13">
        <v>1.66</v>
      </c>
      <c r="L7" s="13">
        <v>1.63</v>
      </c>
      <c r="M7" s="13">
        <v>1.59</v>
      </c>
      <c r="N7" s="13">
        <v>1.52</v>
      </c>
      <c r="O7" s="29">
        <v>1.4</v>
      </c>
      <c r="P7" s="13">
        <v>1.1499999999999999</v>
      </c>
      <c r="Q7" s="13">
        <v>97</v>
      </c>
    </row>
    <row r="8" spans="1:37" ht="18" x14ac:dyDescent="0.45">
      <c r="B8" s="13">
        <v>1.7</v>
      </c>
      <c r="C8" s="13">
        <v>1.69</v>
      </c>
      <c r="D8" s="13">
        <v>1.68</v>
      </c>
      <c r="E8" s="13">
        <v>1.67</v>
      </c>
      <c r="F8" s="13">
        <v>1.66</v>
      </c>
      <c r="G8" s="13">
        <v>1.65</v>
      </c>
      <c r="H8" s="13">
        <v>1.64</v>
      </c>
      <c r="I8" s="13">
        <v>1.62</v>
      </c>
      <c r="J8" s="13">
        <v>1.6</v>
      </c>
      <c r="K8" s="13">
        <v>1.58</v>
      </c>
      <c r="L8" s="13">
        <v>1.56</v>
      </c>
      <c r="M8" s="13">
        <v>1.52</v>
      </c>
      <c r="N8" s="13">
        <v>1.47</v>
      </c>
      <c r="O8" s="29">
        <v>1.37</v>
      </c>
      <c r="P8" s="13" t="s">
        <v>7</v>
      </c>
      <c r="Q8" s="13">
        <v>96</v>
      </c>
    </row>
    <row r="9" spans="1:37" ht="18" x14ac:dyDescent="0.45">
      <c r="B9" s="13">
        <v>1.6</v>
      </c>
      <c r="C9" s="13">
        <v>1.59</v>
      </c>
      <c r="D9" s="13">
        <v>1.59</v>
      </c>
      <c r="E9" s="13">
        <v>1.58</v>
      </c>
      <c r="F9" s="13">
        <v>1.57</v>
      </c>
      <c r="G9" s="13">
        <v>1.56</v>
      </c>
      <c r="H9" s="13">
        <v>1.55</v>
      </c>
      <c r="I9" s="13">
        <v>1.54</v>
      </c>
      <c r="J9" s="13">
        <v>1.52</v>
      </c>
      <c r="K9" s="13">
        <v>1.51</v>
      </c>
      <c r="L9" s="13">
        <v>1.49</v>
      </c>
      <c r="M9" s="13">
        <v>1.47</v>
      </c>
      <c r="N9" s="13">
        <v>1.42</v>
      </c>
      <c r="O9" s="29">
        <v>1.34</v>
      </c>
      <c r="P9" s="13">
        <v>1.1399999999999999</v>
      </c>
      <c r="Q9" s="13">
        <v>95</v>
      </c>
    </row>
    <row r="10" spans="1:37" ht="18" x14ac:dyDescent="0.45">
      <c r="B10" s="12">
        <v>1.52</v>
      </c>
      <c r="C10" s="12">
        <v>1.51</v>
      </c>
      <c r="D10" s="12">
        <v>1.51</v>
      </c>
      <c r="E10" s="12">
        <v>1.5</v>
      </c>
      <c r="F10" s="12">
        <v>1.5</v>
      </c>
      <c r="G10" s="12">
        <v>1.49</v>
      </c>
      <c r="H10" s="12">
        <v>1.48</v>
      </c>
      <c r="I10" s="14">
        <v>1.47</v>
      </c>
      <c r="J10" s="12">
        <v>1.46</v>
      </c>
      <c r="K10" s="14">
        <v>1.45</v>
      </c>
      <c r="L10" s="12">
        <v>1.43</v>
      </c>
      <c r="M10" s="12">
        <v>1.41</v>
      </c>
      <c r="N10" s="12">
        <v>1.38</v>
      </c>
      <c r="O10" s="28">
        <v>1.31</v>
      </c>
      <c r="P10" s="12" t="s">
        <v>7</v>
      </c>
      <c r="Q10" s="12">
        <v>94</v>
      </c>
    </row>
    <row r="11" spans="1:37" ht="18" x14ac:dyDescent="0.45">
      <c r="B11" s="13">
        <v>1.44</v>
      </c>
      <c r="C11" s="13">
        <v>1.44</v>
      </c>
      <c r="D11" s="13">
        <v>1.44</v>
      </c>
      <c r="E11" s="13">
        <v>1.43</v>
      </c>
      <c r="F11" s="13">
        <v>1.43</v>
      </c>
      <c r="G11" s="13">
        <v>1.42</v>
      </c>
      <c r="H11" s="13">
        <v>1.41</v>
      </c>
      <c r="I11" s="15">
        <v>1.41</v>
      </c>
      <c r="J11" s="13">
        <v>1.4</v>
      </c>
      <c r="K11" s="15">
        <v>1.39</v>
      </c>
      <c r="L11" s="13">
        <v>1.38</v>
      </c>
      <c r="M11" s="13">
        <v>1.36</v>
      </c>
      <c r="N11" s="13">
        <v>1.33</v>
      </c>
      <c r="O11" s="29">
        <v>1.28</v>
      </c>
      <c r="P11" s="13">
        <v>1.1299999999999999</v>
      </c>
      <c r="Q11" s="13">
        <v>93</v>
      </c>
    </row>
    <row r="12" spans="1:37" ht="18" x14ac:dyDescent="0.45">
      <c r="B12" s="13">
        <v>1.38</v>
      </c>
      <c r="C12" s="13">
        <v>1.37</v>
      </c>
      <c r="D12" s="13">
        <v>1.37</v>
      </c>
      <c r="E12" s="13">
        <v>1.37</v>
      </c>
      <c r="F12" s="13">
        <v>1.36</v>
      </c>
      <c r="G12" s="13">
        <v>1.36</v>
      </c>
      <c r="H12" s="13">
        <v>1.35</v>
      </c>
      <c r="I12" s="15">
        <v>1.35</v>
      </c>
      <c r="J12" s="13">
        <v>1.34</v>
      </c>
      <c r="K12" s="15">
        <v>1.33</v>
      </c>
      <c r="L12" s="13">
        <v>1.33</v>
      </c>
      <c r="M12" s="13">
        <v>1.31</v>
      </c>
      <c r="N12" s="13">
        <v>1.29</v>
      </c>
      <c r="O12" s="29">
        <v>1.25</v>
      </c>
      <c r="P12" s="13">
        <v>1.1200000000000001</v>
      </c>
      <c r="Q12" s="13">
        <v>92</v>
      </c>
    </row>
    <row r="13" spans="1:37" ht="18" x14ac:dyDescent="0.45">
      <c r="B13" s="13">
        <v>1.31</v>
      </c>
      <c r="C13" s="13">
        <v>1.31</v>
      </c>
      <c r="D13" s="13">
        <v>1.31</v>
      </c>
      <c r="E13" s="13">
        <v>1.31</v>
      </c>
      <c r="F13" s="13">
        <v>1.3</v>
      </c>
      <c r="G13" s="13">
        <v>1.3</v>
      </c>
      <c r="H13" s="13">
        <v>1.3</v>
      </c>
      <c r="I13" s="15">
        <v>1.29</v>
      </c>
      <c r="J13" s="13">
        <v>1.29</v>
      </c>
      <c r="K13" s="15">
        <v>1.28</v>
      </c>
      <c r="L13" s="13">
        <v>1.28</v>
      </c>
      <c r="M13" s="13">
        <v>1.27</v>
      </c>
      <c r="N13" s="13">
        <v>1.25</v>
      </c>
      <c r="O13" s="29">
        <v>1.22</v>
      </c>
      <c r="P13" s="13">
        <v>1.1100000000000001</v>
      </c>
      <c r="Q13" s="13">
        <v>91</v>
      </c>
    </row>
    <row r="14" spans="1:37" ht="18" x14ac:dyDescent="0.45">
      <c r="B14" s="16">
        <v>1.26</v>
      </c>
      <c r="C14" s="16">
        <v>1.26</v>
      </c>
      <c r="D14" s="16">
        <v>1.25</v>
      </c>
      <c r="E14" s="16">
        <v>1.25</v>
      </c>
      <c r="F14" s="16">
        <v>1.25</v>
      </c>
      <c r="G14" s="16">
        <v>1.25</v>
      </c>
      <c r="H14" s="16">
        <v>1.25</v>
      </c>
      <c r="I14" s="17">
        <v>1.24</v>
      </c>
      <c r="J14" s="16">
        <v>1.24</v>
      </c>
      <c r="K14" s="17">
        <v>1.24</v>
      </c>
      <c r="L14" s="16">
        <v>1.23</v>
      </c>
      <c r="M14" s="16">
        <v>1.23</v>
      </c>
      <c r="N14" s="16">
        <v>1.21</v>
      </c>
      <c r="O14" s="26">
        <v>1.19</v>
      </c>
      <c r="P14" s="16">
        <v>1.1000000000000001</v>
      </c>
      <c r="Q14" s="16">
        <v>90</v>
      </c>
    </row>
    <row r="15" spans="1:37" ht="18" x14ac:dyDescent="0.45">
      <c r="B15" s="12">
        <v>1.2</v>
      </c>
      <c r="C15" s="12">
        <v>1.2</v>
      </c>
      <c r="D15" s="12">
        <v>1.2</v>
      </c>
      <c r="E15" s="12">
        <v>1.2</v>
      </c>
      <c r="F15" s="12">
        <v>1.2</v>
      </c>
      <c r="G15" s="12">
        <v>1.2</v>
      </c>
      <c r="H15" s="12">
        <v>1.2</v>
      </c>
      <c r="I15" s="14">
        <v>1.19</v>
      </c>
      <c r="J15" s="12">
        <v>1.19</v>
      </c>
      <c r="K15" s="14">
        <v>1.19</v>
      </c>
      <c r="L15" s="12">
        <v>1.19</v>
      </c>
      <c r="M15" s="12">
        <v>1.18</v>
      </c>
      <c r="N15" s="12">
        <v>1.18</v>
      </c>
      <c r="O15" s="28">
        <v>1.1599999999999999</v>
      </c>
      <c r="P15" s="12">
        <v>1.0900000000000001</v>
      </c>
      <c r="Q15" s="12">
        <v>89</v>
      </c>
    </row>
    <row r="16" spans="1:37" ht="18" x14ac:dyDescent="0.45">
      <c r="B16" s="13">
        <v>1.1499999999999999</v>
      </c>
      <c r="C16" s="13">
        <v>1.1499999999999999</v>
      </c>
      <c r="D16" s="13">
        <v>1.1499999999999999</v>
      </c>
      <c r="E16" s="13">
        <v>1.1499999999999999</v>
      </c>
      <c r="F16" s="13">
        <v>1.1499999999999999</v>
      </c>
      <c r="G16" s="13">
        <v>1.1499999999999999</v>
      </c>
      <c r="H16" s="13">
        <v>1.1499999999999999</v>
      </c>
      <c r="I16" s="15">
        <v>1.1499999999999999</v>
      </c>
      <c r="J16" s="13">
        <v>1.1499999999999999</v>
      </c>
      <c r="K16" s="15">
        <v>1.1499999999999999</v>
      </c>
      <c r="L16" s="13">
        <v>1.1499999999999999</v>
      </c>
      <c r="M16" s="13">
        <v>1.1399999999999999</v>
      </c>
      <c r="N16" s="13">
        <v>1.1399999999999999</v>
      </c>
      <c r="O16" s="29">
        <v>1.1299999999999999</v>
      </c>
      <c r="P16" s="13">
        <v>1.07</v>
      </c>
      <c r="Q16" s="13">
        <v>88</v>
      </c>
    </row>
    <row r="17" spans="2:17" ht="18" x14ac:dyDescent="0.45">
      <c r="B17" s="13">
        <v>1.1100000000000001</v>
      </c>
      <c r="C17" s="13">
        <v>1.1100000000000001</v>
      </c>
      <c r="D17" s="13">
        <v>1.1100000000000001</v>
      </c>
      <c r="E17" s="13">
        <v>1.1100000000000001</v>
      </c>
      <c r="F17" s="13">
        <v>1.1100000000000001</v>
      </c>
      <c r="G17" s="13">
        <v>1.1100000000000001</v>
      </c>
      <c r="H17" s="13">
        <v>1.1100000000000001</v>
      </c>
      <c r="I17" s="15">
        <v>1.1000000000000001</v>
      </c>
      <c r="J17" s="13">
        <v>1.1000000000000001</v>
      </c>
      <c r="K17" s="15">
        <v>1.1000000000000001</v>
      </c>
      <c r="L17" s="13">
        <v>1.1000000000000001</v>
      </c>
      <c r="M17" s="13">
        <v>1.1000000000000001</v>
      </c>
      <c r="N17" s="13">
        <v>1.1000000000000001</v>
      </c>
      <c r="O17" s="29">
        <v>1.1000000000000001</v>
      </c>
      <c r="P17" s="13">
        <v>1.06</v>
      </c>
      <c r="Q17" s="13">
        <v>87</v>
      </c>
    </row>
    <row r="18" spans="2:17" ht="18" x14ac:dyDescent="0.45">
      <c r="B18" s="13">
        <v>1.06</v>
      </c>
      <c r="C18" s="13">
        <v>1.06</v>
      </c>
      <c r="D18" s="13">
        <v>1.06</v>
      </c>
      <c r="E18" s="13">
        <v>1.06</v>
      </c>
      <c r="F18" s="13">
        <v>1.06</v>
      </c>
      <c r="G18" s="13">
        <v>1.06</v>
      </c>
      <c r="H18" s="13">
        <v>1.06</v>
      </c>
      <c r="I18" s="15">
        <v>1.06</v>
      </c>
      <c r="J18" s="13">
        <v>1.06</v>
      </c>
      <c r="K18" s="15">
        <v>1.06</v>
      </c>
      <c r="L18" s="13">
        <v>1.07</v>
      </c>
      <c r="M18" s="13">
        <v>1.07</v>
      </c>
      <c r="N18" s="13">
        <v>1.07</v>
      </c>
      <c r="O18" s="29">
        <v>1.07</v>
      </c>
      <c r="P18" s="13">
        <v>1.04</v>
      </c>
      <c r="Q18" s="13">
        <v>86</v>
      </c>
    </row>
    <row r="19" spans="2:17" ht="18" x14ac:dyDescent="0.45">
      <c r="B19" s="16">
        <v>1.02</v>
      </c>
      <c r="C19" s="16">
        <v>1.02</v>
      </c>
      <c r="D19" s="16">
        <v>1.02</v>
      </c>
      <c r="E19" s="16">
        <v>1.02</v>
      </c>
      <c r="F19" s="16">
        <v>1.02</v>
      </c>
      <c r="G19" s="16">
        <v>1.02</v>
      </c>
      <c r="H19" s="16">
        <v>1.02</v>
      </c>
      <c r="I19" s="17">
        <v>1.02</v>
      </c>
      <c r="J19" s="16">
        <v>1.02</v>
      </c>
      <c r="K19" s="17">
        <v>1.03</v>
      </c>
      <c r="L19" s="16">
        <v>1.03</v>
      </c>
      <c r="M19" s="16">
        <v>1.03</v>
      </c>
      <c r="N19" s="16">
        <v>1.03</v>
      </c>
      <c r="O19" s="26">
        <v>1.04</v>
      </c>
      <c r="P19" s="16">
        <v>1.03</v>
      </c>
      <c r="Q19" s="16">
        <v>85</v>
      </c>
    </row>
    <row r="20" spans="2:17" ht="18" x14ac:dyDescent="0.45">
      <c r="B20" s="12">
        <v>0.98</v>
      </c>
      <c r="C20" s="12">
        <v>0.98</v>
      </c>
      <c r="D20" s="12">
        <v>0.98</v>
      </c>
      <c r="E20" s="12">
        <v>0.98</v>
      </c>
      <c r="F20" s="12">
        <v>0.98</v>
      </c>
      <c r="G20" s="12">
        <v>0.98</v>
      </c>
      <c r="H20" s="12">
        <v>0.98</v>
      </c>
      <c r="I20" s="14">
        <v>0.98</v>
      </c>
      <c r="J20" s="12">
        <v>0.99</v>
      </c>
      <c r="K20" s="14">
        <v>0.99</v>
      </c>
      <c r="L20" s="12">
        <v>0.99</v>
      </c>
      <c r="M20" s="12">
        <v>0.99</v>
      </c>
      <c r="N20" s="12">
        <v>1</v>
      </c>
      <c r="O20" s="28">
        <v>1.01</v>
      </c>
      <c r="P20" s="12">
        <v>1.01</v>
      </c>
      <c r="Q20" s="12">
        <v>84</v>
      </c>
    </row>
    <row r="21" spans="2:17" ht="18" x14ac:dyDescent="0.45">
      <c r="B21" s="13">
        <v>0.94</v>
      </c>
      <c r="C21" s="13">
        <v>0.94</v>
      </c>
      <c r="D21" s="13">
        <v>0.94</v>
      </c>
      <c r="E21" s="13">
        <v>0.94</v>
      </c>
      <c r="F21" s="13">
        <v>0.94</v>
      </c>
      <c r="G21" s="13">
        <v>0.94</v>
      </c>
      <c r="H21" s="13">
        <v>0.94</v>
      </c>
      <c r="I21" s="15">
        <v>0.95</v>
      </c>
      <c r="J21" s="13">
        <v>0.95</v>
      </c>
      <c r="K21" s="15">
        <v>0.95</v>
      </c>
      <c r="L21" s="13">
        <v>0.95</v>
      </c>
      <c r="M21" s="13">
        <v>0.96</v>
      </c>
      <c r="N21" s="13">
        <v>0.97</v>
      </c>
      <c r="O21" s="29">
        <v>0.98</v>
      </c>
      <c r="P21" s="13">
        <v>0.99</v>
      </c>
      <c r="Q21" s="13">
        <v>83</v>
      </c>
    </row>
    <row r="22" spans="2:17" ht="18" x14ac:dyDescent="0.45">
      <c r="B22" s="13">
        <v>0.9</v>
      </c>
      <c r="C22" s="13">
        <v>0.9</v>
      </c>
      <c r="D22" s="13">
        <v>0.9</v>
      </c>
      <c r="E22" s="13">
        <v>0.9</v>
      </c>
      <c r="F22" s="13">
        <v>0.9</v>
      </c>
      <c r="G22" s="13">
        <v>0.91</v>
      </c>
      <c r="H22" s="13">
        <v>0.91</v>
      </c>
      <c r="I22" s="15">
        <v>0.91</v>
      </c>
      <c r="J22" s="13">
        <v>0.91</v>
      </c>
      <c r="K22" s="15">
        <v>0.92</v>
      </c>
      <c r="L22" s="13">
        <v>0.92</v>
      </c>
      <c r="M22" s="13">
        <v>0.92</v>
      </c>
      <c r="N22" s="13">
        <v>0.93</v>
      </c>
      <c r="O22" s="29">
        <v>0.95</v>
      </c>
      <c r="P22" s="13">
        <v>0.97</v>
      </c>
      <c r="Q22" s="13">
        <v>82</v>
      </c>
    </row>
    <row r="23" spans="2:17" ht="18" x14ac:dyDescent="0.45">
      <c r="B23" s="13">
        <v>0.87</v>
      </c>
      <c r="C23" s="13">
        <v>0.87</v>
      </c>
      <c r="D23" s="13">
        <v>0.87</v>
      </c>
      <c r="E23" s="13">
        <v>0.87</v>
      </c>
      <c r="F23" s="13">
        <v>0.87</v>
      </c>
      <c r="G23" s="13">
        <v>0.87</v>
      </c>
      <c r="H23" s="13">
        <v>0.87</v>
      </c>
      <c r="I23" s="15">
        <v>0.87</v>
      </c>
      <c r="J23" s="13">
        <v>0.88</v>
      </c>
      <c r="K23" s="15">
        <v>0.88</v>
      </c>
      <c r="L23" s="13">
        <v>0.88</v>
      </c>
      <c r="M23" s="13">
        <v>0.89</v>
      </c>
      <c r="N23" s="13">
        <v>0.9</v>
      </c>
      <c r="O23" s="29">
        <v>0.92</v>
      </c>
      <c r="P23" s="13">
        <v>0.95</v>
      </c>
      <c r="Q23" s="13">
        <v>81</v>
      </c>
    </row>
    <row r="24" spans="2:17" ht="18" x14ac:dyDescent="0.45">
      <c r="B24" s="16">
        <v>0.83</v>
      </c>
      <c r="C24" s="16">
        <v>0.83</v>
      </c>
      <c r="D24" s="16">
        <v>0.83</v>
      </c>
      <c r="E24" s="16">
        <v>0.83</v>
      </c>
      <c r="F24" s="16">
        <v>0.83</v>
      </c>
      <c r="G24" s="16">
        <v>0.83</v>
      </c>
      <c r="H24" s="16">
        <v>0.84</v>
      </c>
      <c r="I24" s="17">
        <v>0.84</v>
      </c>
      <c r="J24" s="16">
        <v>0.84</v>
      </c>
      <c r="K24" s="17">
        <v>0.85</v>
      </c>
      <c r="L24" s="16">
        <v>0.85</v>
      </c>
      <c r="M24" s="16">
        <v>0.86</v>
      </c>
      <c r="N24" s="16">
        <v>0.87</v>
      </c>
      <c r="O24" s="26">
        <v>0.89</v>
      </c>
      <c r="P24" s="16">
        <v>0.93</v>
      </c>
      <c r="Q24" s="16">
        <v>80</v>
      </c>
    </row>
    <row r="25" spans="2:17" ht="18" x14ac:dyDescent="0.45">
      <c r="B25" s="12">
        <v>0.79</v>
      </c>
      <c r="C25" s="12">
        <v>0.8</v>
      </c>
      <c r="D25" s="12">
        <v>0.8</v>
      </c>
      <c r="E25" s="12">
        <v>0.8</v>
      </c>
      <c r="F25" s="12">
        <v>0.8</v>
      </c>
      <c r="G25" s="12">
        <v>0.8</v>
      </c>
      <c r="H25" s="12">
        <v>0.8</v>
      </c>
      <c r="I25" s="14">
        <v>0.81</v>
      </c>
      <c r="J25" s="12">
        <v>0.81</v>
      </c>
      <c r="K25" s="14">
        <v>0.81</v>
      </c>
      <c r="L25" s="12">
        <v>0.82</v>
      </c>
      <c r="M25" s="12">
        <v>0.82</v>
      </c>
      <c r="N25" s="12">
        <v>0.84</v>
      </c>
      <c r="O25" s="28">
        <v>0.86</v>
      </c>
      <c r="P25" s="12">
        <v>0.91</v>
      </c>
      <c r="Q25" s="12">
        <v>79</v>
      </c>
    </row>
    <row r="26" spans="2:17" ht="18" x14ac:dyDescent="0.45">
      <c r="B26" s="13">
        <v>0.76</v>
      </c>
      <c r="C26" s="13">
        <v>0.76</v>
      </c>
      <c r="D26" s="13">
        <v>0.76</v>
      </c>
      <c r="E26" s="13">
        <v>0.76</v>
      </c>
      <c r="F26" s="13">
        <v>0.76</v>
      </c>
      <c r="G26" s="13">
        <v>0.77</v>
      </c>
      <c r="H26" s="13">
        <v>0.77</v>
      </c>
      <c r="I26" s="15">
        <v>0.77</v>
      </c>
      <c r="J26" s="13">
        <v>0.78</v>
      </c>
      <c r="K26" s="15">
        <v>0.78</v>
      </c>
      <c r="L26" s="13">
        <v>0.79</v>
      </c>
      <c r="M26" s="13">
        <v>0.79</v>
      </c>
      <c r="N26" s="13">
        <v>0.81</v>
      </c>
      <c r="O26" s="29">
        <v>0.83</v>
      </c>
      <c r="P26" s="13">
        <v>0.88</v>
      </c>
      <c r="Q26" s="13">
        <v>78</v>
      </c>
    </row>
    <row r="27" spans="2:17" ht="18" x14ac:dyDescent="0.45">
      <c r="B27" s="13">
        <v>0.73</v>
      </c>
      <c r="C27" s="13">
        <v>0.73</v>
      </c>
      <c r="D27" s="13">
        <v>0.73</v>
      </c>
      <c r="E27" s="13">
        <v>0.73</v>
      </c>
      <c r="F27" s="13">
        <v>0.73</v>
      </c>
      <c r="G27" s="13">
        <v>0.73</v>
      </c>
      <c r="H27" s="13">
        <v>0.74</v>
      </c>
      <c r="I27" s="15">
        <v>0.74</v>
      </c>
      <c r="J27" s="13">
        <v>0.74</v>
      </c>
      <c r="K27" s="15">
        <v>0.75</v>
      </c>
      <c r="L27" s="13">
        <v>0.75</v>
      </c>
      <c r="M27" s="13">
        <v>0.76</v>
      </c>
      <c r="N27" s="13">
        <v>0.77</v>
      </c>
      <c r="O27" s="29">
        <v>0.8</v>
      </c>
      <c r="P27" s="13">
        <v>0.86</v>
      </c>
      <c r="Q27" s="13">
        <v>77</v>
      </c>
    </row>
    <row r="28" spans="2:17" ht="18" x14ac:dyDescent="0.45">
      <c r="B28" s="13">
        <v>0.7</v>
      </c>
      <c r="C28" s="13">
        <v>0.7</v>
      </c>
      <c r="D28" s="13">
        <v>0.7</v>
      </c>
      <c r="E28" s="13">
        <v>0.7</v>
      </c>
      <c r="F28" s="13">
        <v>0.7</v>
      </c>
      <c r="G28" s="13">
        <v>0.7</v>
      </c>
      <c r="H28" s="13">
        <v>0.7</v>
      </c>
      <c r="I28" s="15">
        <v>0.71</v>
      </c>
      <c r="J28" s="13">
        <v>0.71</v>
      </c>
      <c r="K28" s="15">
        <v>0.72</v>
      </c>
      <c r="L28" s="13">
        <v>0.72</v>
      </c>
      <c r="M28" s="13">
        <v>0.73</v>
      </c>
      <c r="N28" s="13">
        <v>0.74</v>
      </c>
      <c r="O28" s="29">
        <v>0.77</v>
      </c>
      <c r="P28" s="13">
        <v>0.83</v>
      </c>
      <c r="Q28" s="13">
        <v>76</v>
      </c>
    </row>
    <row r="29" spans="2:17" ht="18" x14ac:dyDescent="0.45">
      <c r="B29" s="16">
        <v>0.66</v>
      </c>
      <c r="C29" s="16">
        <v>0.67</v>
      </c>
      <c r="D29" s="16">
        <v>0.67</v>
      </c>
      <c r="E29" s="16">
        <v>0.67</v>
      </c>
      <c r="F29" s="16">
        <v>0.67</v>
      </c>
      <c r="G29" s="16">
        <v>0.67</v>
      </c>
      <c r="H29" s="16">
        <v>0.67</v>
      </c>
      <c r="I29" s="17">
        <v>0.68</v>
      </c>
      <c r="J29" s="16">
        <v>0.68</v>
      </c>
      <c r="K29" s="17">
        <v>0.69</v>
      </c>
      <c r="L29" s="16">
        <v>0.69</v>
      </c>
      <c r="M29" s="16">
        <v>0.7</v>
      </c>
      <c r="N29" s="16">
        <v>0.71</v>
      </c>
      <c r="O29" s="26">
        <v>0.74</v>
      </c>
      <c r="P29" s="16">
        <v>0.81</v>
      </c>
      <c r="Q29" s="16">
        <v>75</v>
      </c>
    </row>
    <row r="30" spans="2:17" ht="18" x14ac:dyDescent="0.45">
      <c r="B30" s="12">
        <v>0.63</v>
      </c>
      <c r="C30" s="12">
        <v>0.64</v>
      </c>
      <c r="D30" s="12">
        <v>0.64</v>
      </c>
      <c r="E30" s="12">
        <v>0.64</v>
      </c>
      <c r="F30" s="12">
        <v>0.64</v>
      </c>
      <c r="G30" s="12">
        <v>0.64</v>
      </c>
      <c r="H30" s="12">
        <v>0.64</v>
      </c>
      <c r="I30" s="14">
        <v>0.65</v>
      </c>
      <c r="J30" s="12">
        <v>0.65</v>
      </c>
      <c r="K30" s="14">
        <v>0.65</v>
      </c>
      <c r="L30" s="12">
        <v>0.67</v>
      </c>
      <c r="M30" s="12">
        <v>0.67</v>
      </c>
      <c r="N30" s="12">
        <v>0.68</v>
      </c>
      <c r="O30" s="28">
        <v>0.71</v>
      </c>
      <c r="P30" s="12">
        <v>0.78</v>
      </c>
      <c r="Q30" s="12">
        <v>74</v>
      </c>
    </row>
    <row r="31" spans="2:17" ht="18" x14ac:dyDescent="0.45">
      <c r="B31" s="13">
        <v>0.6</v>
      </c>
      <c r="C31" s="13">
        <v>0.61</v>
      </c>
      <c r="D31" s="13">
        <v>0.61</v>
      </c>
      <c r="E31" s="13">
        <v>0.61</v>
      </c>
      <c r="F31" s="13">
        <v>0.61</v>
      </c>
      <c r="G31" s="13">
        <v>0.61</v>
      </c>
      <c r="H31" s="13">
        <v>0.61</v>
      </c>
      <c r="I31" s="15">
        <v>0.62</v>
      </c>
      <c r="J31" s="13">
        <v>0.62</v>
      </c>
      <c r="K31" s="15">
        <v>0.62</v>
      </c>
      <c r="L31" s="13">
        <v>0.63</v>
      </c>
      <c r="M31" s="13">
        <v>0.64</v>
      </c>
      <c r="N31" s="13">
        <v>0.65</v>
      </c>
      <c r="O31" s="29">
        <v>0.68</v>
      </c>
      <c r="P31" s="13">
        <v>0.75</v>
      </c>
      <c r="Q31" s="13">
        <v>73</v>
      </c>
    </row>
    <row r="32" spans="2:17" ht="18" x14ac:dyDescent="0.45">
      <c r="B32" s="13">
        <v>0.56999999999999995</v>
      </c>
      <c r="C32" s="13">
        <v>0.57999999999999996</v>
      </c>
      <c r="D32" s="13">
        <v>0.57999999999999996</v>
      </c>
      <c r="E32" s="13">
        <v>0.57999999999999996</v>
      </c>
      <c r="F32" s="13">
        <v>0.57999999999999996</v>
      </c>
      <c r="G32" s="13">
        <v>0.57999999999999996</v>
      </c>
      <c r="H32" s="13">
        <v>0.57999999999999996</v>
      </c>
      <c r="I32" s="15">
        <v>0.59</v>
      </c>
      <c r="J32" s="13">
        <v>0.59</v>
      </c>
      <c r="K32" s="15">
        <v>0.59</v>
      </c>
      <c r="L32" s="13">
        <v>0.6</v>
      </c>
      <c r="M32" s="13">
        <v>0.61</v>
      </c>
      <c r="N32" s="13">
        <v>0.62</v>
      </c>
      <c r="O32" s="29">
        <v>0.65</v>
      </c>
      <c r="P32" s="13">
        <v>0.73</v>
      </c>
      <c r="Q32" s="13">
        <v>72</v>
      </c>
    </row>
    <row r="33" spans="2:17" ht="18" x14ac:dyDescent="0.45">
      <c r="B33" s="13">
        <v>0.54</v>
      </c>
      <c r="C33" s="13">
        <v>0.55000000000000004</v>
      </c>
      <c r="D33" s="13">
        <v>0.55000000000000004</v>
      </c>
      <c r="E33" s="13">
        <v>0.55000000000000004</v>
      </c>
      <c r="F33" s="13">
        <v>0.55000000000000004</v>
      </c>
      <c r="G33" s="13">
        <v>0.55000000000000004</v>
      </c>
      <c r="H33" s="13">
        <v>0.55000000000000004</v>
      </c>
      <c r="I33" s="15">
        <v>0.56000000000000005</v>
      </c>
      <c r="J33" s="13">
        <v>0.56000000000000005</v>
      </c>
      <c r="K33" s="15">
        <v>0.56999999999999995</v>
      </c>
      <c r="L33" s="13">
        <v>0.56999999999999995</v>
      </c>
      <c r="M33" s="13">
        <v>0.57999999999999996</v>
      </c>
      <c r="N33" s="13">
        <v>0.59</v>
      </c>
      <c r="O33" s="29">
        <v>0.62</v>
      </c>
      <c r="P33" s="13">
        <v>0.7</v>
      </c>
      <c r="Q33" s="13">
        <v>71</v>
      </c>
    </row>
    <row r="34" spans="2:17" ht="18" x14ac:dyDescent="0.45">
      <c r="B34" s="16">
        <v>0.52</v>
      </c>
      <c r="C34" s="16">
        <v>0.52</v>
      </c>
      <c r="D34" s="16">
        <v>0.52</v>
      </c>
      <c r="E34" s="16">
        <v>0.52</v>
      </c>
      <c r="F34" s="16">
        <v>0.52</v>
      </c>
      <c r="G34" s="16">
        <v>0.52</v>
      </c>
      <c r="H34" s="16">
        <v>0.52</v>
      </c>
      <c r="I34" s="17">
        <v>0.53</v>
      </c>
      <c r="J34" s="16">
        <v>0.53</v>
      </c>
      <c r="K34" s="17">
        <v>0.54</v>
      </c>
      <c r="L34" s="16">
        <v>0.54</v>
      </c>
      <c r="M34" s="16">
        <v>0.55000000000000004</v>
      </c>
      <c r="N34" s="16">
        <v>0.56000000000000005</v>
      </c>
      <c r="O34" s="26">
        <v>0.59</v>
      </c>
      <c r="P34" s="16">
        <v>0.67</v>
      </c>
      <c r="Q34" s="16">
        <v>70</v>
      </c>
    </row>
    <row r="35" spans="2:17" ht="18" x14ac:dyDescent="0.45">
      <c r="B35" s="12">
        <v>0.49</v>
      </c>
      <c r="C35" s="12">
        <v>0.49</v>
      </c>
      <c r="D35" s="12">
        <v>0.49</v>
      </c>
      <c r="E35" s="12">
        <v>0.49</v>
      </c>
      <c r="F35" s="12">
        <v>0.49</v>
      </c>
      <c r="G35" s="12">
        <v>0.49</v>
      </c>
      <c r="H35" s="12">
        <v>0.5</v>
      </c>
      <c r="I35" s="14">
        <v>0.5</v>
      </c>
      <c r="J35" s="12">
        <v>0.5</v>
      </c>
      <c r="K35" s="14">
        <v>0.51</v>
      </c>
      <c r="L35" s="12">
        <v>0.51</v>
      </c>
      <c r="M35" s="12">
        <v>0.52</v>
      </c>
      <c r="N35" s="12">
        <v>0.53</v>
      </c>
      <c r="O35" s="28">
        <v>0.56000000000000005</v>
      </c>
      <c r="P35" s="12">
        <v>0.64</v>
      </c>
      <c r="Q35" s="12">
        <v>69</v>
      </c>
    </row>
    <row r="36" spans="2:17" ht="18" x14ac:dyDescent="0.45">
      <c r="B36" s="13">
        <v>0.46</v>
      </c>
      <c r="C36" s="13">
        <v>0.46</v>
      </c>
      <c r="D36" s="13">
        <v>0.46</v>
      </c>
      <c r="E36" s="13">
        <v>0.46</v>
      </c>
      <c r="F36" s="13">
        <v>0.46</v>
      </c>
      <c r="G36" s="13">
        <v>0.47</v>
      </c>
      <c r="H36" s="13">
        <v>0.47</v>
      </c>
      <c r="I36" s="15">
        <v>0.47</v>
      </c>
      <c r="J36" s="13">
        <v>0.48</v>
      </c>
      <c r="K36" s="15">
        <v>0.48</v>
      </c>
      <c r="L36" s="13">
        <v>0.48</v>
      </c>
      <c r="M36" s="13">
        <v>0.49</v>
      </c>
      <c r="N36" s="13">
        <v>0.5</v>
      </c>
      <c r="O36" s="29">
        <v>0.53</v>
      </c>
      <c r="P36" s="13">
        <v>0.61</v>
      </c>
      <c r="Q36" s="13">
        <v>68</v>
      </c>
    </row>
    <row r="37" spans="2:17" ht="18" x14ac:dyDescent="0.45">
      <c r="B37" s="13">
        <v>0.43</v>
      </c>
      <c r="C37" s="13">
        <v>0.43</v>
      </c>
      <c r="D37" s="13">
        <v>0.43</v>
      </c>
      <c r="E37" s="13">
        <v>0.43</v>
      </c>
      <c r="F37" s="13">
        <v>0.44</v>
      </c>
      <c r="G37" s="13">
        <v>0.44</v>
      </c>
      <c r="H37" s="13">
        <v>0.44</v>
      </c>
      <c r="I37" s="15">
        <v>0.44</v>
      </c>
      <c r="J37" s="13">
        <v>0.45</v>
      </c>
      <c r="K37" s="15">
        <v>0.45</v>
      </c>
      <c r="L37" s="13">
        <v>0.45</v>
      </c>
      <c r="M37" s="13">
        <v>0.46</v>
      </c>
      <c r="N37" s="13">
        <v>0.47</v>
      </c>
      <c r="O37" s="29">
        <v>0.5</v>
      </c>
      <c r="P37" s="13">
        <v>0.57999999999999996</v>
      </c>
      <c r="Q37" s="13">
        <v>67</v>
      </c>
    </row>
    <row r="38" spans="2:17" ht="18" x14ac:dyDescent="0.45">
      <c r="B38" s="13">
        <v>0.4</v>
      </c>
      <c r="C38" s="13">
        <v>0.41</v>
      </c>
      <c r="D38" s="13">
        <v>0.41</v>
      </c>
      <c r="E38" s="13">
        <v>0.41</v>
      </c>
      <c r="F38" s="13">
        <v>0.41</v>
      </c>
      <c r="G38" s="13">
        <v>0.41</v>
      </c>
      <c r="H38" s="13">
        <v>0.41</v>
      </c>
      <c r="I38" s="15">
        <v>0.42</v>
      </c>
      <c r="J38" s="13">
        <v>0.42</v>
      </c>
      <c r="K38" s="15">
        <v>0.42</v>
      </c>
      <c r="L38" s="13">
        <v>0.43</v>
      </c>
      <c r="M38" s="13">
        <v>0.43</v>
      </c>
      <c r="N38" s="13">
        <v>0.45</v>
      </c>
      <c r="O38" s="29">
        <v>0.47</v>
      </c>
      <c r="P38" s="13">
        <v>0.55000000000000004</v>
      </c>
      <c r="Q38" s="13">
        <v>66</v>
      </c>
    </row>
    <row r="39" spans="2:17" ht="18" x14ac:dyDescent="0.45">
      <c r="B39" s="16">
        <v>0.38</v>
      </c>
      <c r="C39" s="16">
        <v>0.38</v>
      </c>
      <c r="D39" s="16">
        <v>0.38</v>
      </c>
      <c r="E39" s="16">
        <v>0.38</v>
      </c>
      <c r="F39" s="16">
        <v>0.38</v>
      </c>
      <c r="G39" s="16">
        <v>0.38</v>
      </c>
      <c r="H39" s="16">
        <v>0.38</v>
      </c>
      <c r="I39" s="17">
        <v>0.39</v>
      </c>
      <c r="J39" s="16">
        <v>0.39</v>
      </c>
      <c r="K39" s="17">
        <v>0.39</v>
      </c>
      <c r="L39" s="16">
        <v>0.4</v>
      </c>
      <c r="M39" s="16">
        <v>0.4</v>
      </c>
      <c r="N39" s="16">
        <v>0.42</v>
      </c>
      <c r="O39" s="26">
        <v>0.44</v>
      </c>
      <c r="P39" s="16">
        <v>0.51</v>
      </c>
      <c r="Q39" s="16">
        <v>65</v>
      </c>
    </row>
    <row r="40" spans="2:17" ht="18" x14ac:dyDescent="0.45">
      <c r="B40" s="12">
        <v>0.35</v>
      </c>
      <c r="C40" s="12">
        <v>0.35</v>
      </c>
      <c r="D40" s="12">
        <v>0.35</v>
      </c>
      <c r="E40" s="12">
        <v>0.35</v>
      </c>
      <c r="F40" s="12">
        <v>0.35</v>
      </c>
      <c r="G40" s="12">
        <v>0.36</v>
      </c>
      <c r="H40" s="12">
        <v>0.36</v>
      </c>
      <c r="I40" s="14">
        <v>0.36</v>
      </c>
      <c r="J40" s="12">
        <v>0.36</v>
      </c>
      <c r="K40" s="14">
        <v>0.37</v>
      </c>
      <c r="L40" s="12">
        <v>0.37</v>
      </c>
      <c r="M40" s="12">
        <v>0.38</v>
      </c>
      <c r="N40" s="12">
        <v>0.39</v>
      </c>
      <c r="O40" s="28">
        <v>0.41</v>
      </c>
      <c r="P40" s="12">
        <v>0.48</v>
      </c>
      <c r="Q40" s="12">
        <v>64</v>
      </c>
    </row>
    <row r="41" spans="2:17" ht="18" x14ac:dyDescent="0.45">
      <c r="B41" s="13">
        <v>0.32</v>
      </c>
      <c r="C41" s="13">
        <v>0.33</v>
      </c>
      <c r="D41" s="13">
        <v>0.33</v>
      </c>
      <c r="E41" s="13">
        <v>0.33</v>
      </c>
      <c r="F41" s="13">
        <v>0.33</v>
      </c>
      <c r="G41" s="13">
        <v>0.33</v>
      </c>
      <c r="H41" s="13">
        <v>0.33</v>
      </c>
      <c r="I41" s="15">
        <v>0.33</v>
      </c>
      <c r="J41" s="13">
        <v>0.34</v>
      </c>
      <c r="K41" s="15">
        <v>0.34</v>
      </c>
      <c r="L41" s="13">
        <v>0.34</v>
      </c>
      <c r="M41" s="13">
        <v>0.35</v>
      </c>
      <c r="N41" s="13">
        <v>0.36</v>
      </c>
      <c r="O41" s="29">
        <v>0.38</v>
      </c>
      <c r="P41" s="13">
        <v>0.45</v>
      </c>
      <c r="Q41" s="13">
        <v>63</v>
      </c>
    </row>
    <row r="42" spans="2:17" ht="18" x14ac:dyDescent="0.45">
      <c r="B42" s="13">
        <v>0.3</v>
      </c>
      <c r="C42" s="13">
        <v>0.3</v>
      </c>
      <c r="D42" s="13">
        <v>0.3</v>
      </c>
      <c r="E42" s="13">
        <v>0.3</v>
      </c>
      <c r="F42" s="13">
        <v>0.3</v>
      </c>
      <c r="G42" s="13">
        <v>0.3</v>
      </c>
      <c r="H42" s="13">
        <v>0.3</v>
      </c>
      <c r="I42" s="15">
        <v>0.31</v>
      </c>
      <c r="J42" s="13">
        <v>0.31</v>
      </c>
      <c r="K42" s="15">
        <v>0.31</v>
      </c>
      <c r="L42" s="13">
        <v>0.32</v>
      </c>
      <c r="M42" s="13">
        <v>0.32</v>
      </c>
      <c r="N42" s="13">
        <v>0.33</v>
      </c>
      <c r="O42" s="29">
        <v>0.35</v>
      </c>
      <c r="P42" s="13">
        <v>0.41</v>
      </c>
      <c r="Q42" s="13">
        <v>62</v>
      </c>
    </row>
    <row r="43" spans="2:17" ht="18" x14ac:dyDescent="0.45">
      <c r="B43" s="13">
        <v>0.28000000000000003</v>
      </c>
      <c r="C43" s="13">
        <v>0.28000000000000003</v>
      </c>
      <c r="D43" s="13">
        <v>0.28000000000000003</v>
      </c>
      <c r="E43" s="13">
        <v>0.28000000000000003</v>
      </c>
      <c r="F43" s="13">
        <v>0.28000000000000003</v>
      </c>
      <c r="G43" s="13">
        <v>0.28000000000000003</v>
      </c>
      <c r="H43" s="13">
        <v>0.28000000000000003</v>
      </c>
      <c r="I43" s="15">
        <v>0.28000000000000003</v>
      </c>
      <c r="J43" s="13">
        <v>0.28000000000000003</v>
      </c>
      <c r="K43" s="15">
        <v>0.28000000000000003</v>
      </c>
      <c r="L43" s="13">
        <v>0.28999999999999998</v>
      </c>
      <c r="M43" s="13">
        <v>0.3</v>
      </c>
      <c r="N43" s="13">
        <v>0.3</v>
      </c>
      <c r="O43" s="29">
        <v>0.3</v>
      </c>
      <c r="P43" s="13">
        <v>0.38</v>
      </c>
      <c r="Q43" s="13">
        <v>61</v>
      </c>
    </row>
    <row r="44" spans="2:17" ht="18" x14ac:dyDescent="0.45">
      <c r="B44" s="16">
        <v>0.25</v>
      </c>
      <c r="C44" s="16">
        <v>0.25</v>
      </c>
      <c r="D44" s="16">
        <v>0.25</v>
      </c>
      <c r="E44" s="16">
        <v>0.25</v>
      </c>
      <c r="F44" s="16">
        <v>0.25</v>
      </c>
      <c r="G44" s="16">
        <v>0.25</v>
      </c>
      <c r="H44" s="16">
        <v>0.25</v>
      </c>
      <c r="I44" s="17">
        <v>0.25</v>
      </c>
      <c r="J44" s="16">
        <v>0.25</v>
      </c>
      <c r="K44" s="17">
        <v>0.25</v>
      </c>
      <c r="L44" s="16">
        <v>0.25</v>
      </c>
      <c r="M44" s="16">
        <v>0.25</v>
      </c>
      <c r="N44" s="16">
        <v>0.28000000000000003</v>
      </c>
      <c r="O44" s="26">
        <v>0.28000000000000003</v>
      </c>
      <c r="P44" s="16">
        <v>0.34</v>
      </c>
      <c r="Q44" s="16">
        <v>60</v>
      </c>
    </row>
    <row r="45" spans="2:17" ht="18" x14ac:dyDescent="0.45">
      <c r="B45" s="12">
        <v>0.23</v>
      </c>
      <c r="C45" s="12">
        <v>0.23</v>
      </c>
      <c r="D45" s="12">
        <v>0.23</v>
      </c>
      <c r="E45" s="12">
        <v>0.23</v>
      </c>
      <c r="F45" s="12">
        <v>0.23</v>
      </c>
      <c r="G45" s="12">
        <v>0.23</v>
      </c>
      <c r="H45" s="12">
        <v>0.23</v>
      </c>
      <c r="I45" s="14">
        <v>0.23</v>
      </c>
      <c r="J45" s="12">
        <v>0.23</v>
      </c>
      <c r="K45" s="14">
        <v>0.23</v>
      </c>
      <c r="L45" s="12">
        <v>0.23</v>
      </c>
      <c r="M45" s="12">
        <v>0.23</v>
      </c>
      <c r="N45" s="12">
        <v>0.25</v>
      </c>
      <c r="O45" s="28">
        <v>0.27</v>
      </c>
      <c r="P45" s="12">
        <v>0.31</v>
      </c>
      <c r="Q45" s="12">
        <v>59</v>
      </c>
    </row>
    <row r="46" spans="2:17" ht="18" x14ac:dyDescent="0.45">
      <c r="B46" s="13">
        <v>0.2</v>
      </c>
      <c r="C46" s="13">
        <v>0.2</v>
      </c>
      <c r="D46" s="13">
        <v>0.2</v>
      </c>
      <c r="E46" s="13">
        <v>0.2</v>
      </c>
      <c r="F46" s="13">
        <v>0.2</v>
      </c>
      <c r="G46" s="13">
        <v>0.2</v>
      </c>
      <c r="H46" s="13">
        <v>0.2</v>
      </c>
      <c r="I46" s="15">
        <v>0.2</v>
      </c>
      <c r="J46" s="13">
        <v>0.2</v>
      </c>
      <c r="K46" s="15">
        <v>0.2</v>
      </c>
      <c r="L46" s="13">
        <v>0.2</v>
      </c>
      <c r="M46" s="13">
        <v>0.2</v>
      </c>
      <c r="N46" s="13">
        <v>0.23</v>
      </c>
      <c r="O46" s="29">
        <v>0.25</v>
      </c>
      <c r="P46" s="13">
        <v>0.3</v>
      </c>
      <c r="Q46" s="13">
        <v>58</v>
      </c>
    </row>
    <row r="47" spans="2:17" ht="18" x14ac:dyDescent="0.45">
      <c r="B47" s="13">
        <v>0.18</v>
      </c>
      <c r="C47" s="13">
        <v>0.18</v>
      </c>
      <c r="D47" s="13">
        <v>0.18</v>
      </c>
      <c r="E47" s="13">
        <v>0.18</v>
      </c>
      <c r="F47" s="13">
        <v>0.18</v>
      </c>
      <c r="G47" s="13">
        <v>0.18</v>
      </c>
      <c r="H47" s="13">
        <v>0.18</v>
      </c>
      <c r="I47" s="15">
        <v>0.18</v>
      </c>
      <c r="J47" s="13">
        <v>0.18</v>
      </c>
      <c r="K47" s="15">
        <v>0.18</v>
      </c>
      <c r="L47" s="13">
        <v>0.18</v>
      </c>
      <c r="M47" s="13">
        <v>0.18</v>
      </c>
      <c r="N47" s="13">
        <v>0.18</v>
      </c>
      <c r="O47" s="29">
        <v>0.2</v>
      </c>
      <c r="P47" s="13">
        <v>0.25</v>
      </c>
      <c r="Q47" s="13">
        <v>57</v>
      </c>
    </row>
    <row r="48" spans="2:17" ht="18" x14ac:dyDescent="0.45">
      <c r="B48" s="13">
        <v>0.15</v>
      </c>
      <c r="C48" s="13">
        <v>0.15</v>
      </c>
      <c r="D48" s="13">
        <v>0.15</v>
      </c>
      <c r="E48" s="13">
        <v>0.15</v>
      </c>
      <c r="F48" s="13">
        <v>0.15</v>
      </c>
      <c r="G48" s="13">
        <v>0.15</v>
      </c>
      <c r="H48" s="13">
        <v>0.15</v>
      </c>
      <c r="I48" s="15">
        <v>0.15</v>
      </c>
      <c r="J48" s="13">
        <v>0.15</v>
      </c>
      <c r="K48" s="15">
        <v>0.15</v>
      </c>
      <c r="L48" s="13">
        <v>0.15</v>
      </c>
      <c r="M48" s="13">
        <v>0.15</v>
      </c>
      <c r="N48" s="13">
        <v>0.16</v>
      </c>
      <c r="O48" s="29">
        <v>0.18</v>
      </c>
      <c r="P48" s="13">
        <v>0.2</v>
      </c>
      <c r="Q48" s="13">
        <v>56</v>
      </c>
    </row>
    <row r="49" spans="2:17" ht="18" x14ac:dyDescent="0.45">
      <c r="B49" s="16">
        <v>0.13</v>
      </c>
      <c r="C49" s="16">
        <v>0.13</v>
      </c>
      <c r="D49" s="16">
        <v>0.13</v>
      </c>
      <c r="E49" s="16">
        <v>0.13</v>
      </c>
      <c r="F49" s="16">
        <v>0.13</v>
      </c>
      <c r="G49" s="16">
        <v>0.13</v>
      </c>
      <c r="H49" s="16">
        <v>0.13</v>
      </c>
      <c r="I49" s="17">
        <v>0.13</v>
      </c>
      <c r="J49" s="16">
        <v>0.13</v>
      </c>
      <c r="K49" s="17">
        <v>0.13</v>
      </c>
      <c r="L49" s="16">
        <v>0.13</v>
      </c>
      <c r="M49" s="16">
        <v>0.13</v>
      </c>
      <c r="N49" s="16">
        <v>0.13</v>
      </c>
      <c r="O49" s="26">
        <v>0.15</v>
      </c>
      <c r="P49" s="16">
        <v>0.18</v>
      </c>
      <c r="Q49" s="16">
        <v>55</v>
      </c>
    </row>
    <row r="50" spans="2:17" ht="18" x14ac:dyDescent="0.45">
      <c r="B50" s="12">
        <v>0.1</v>
      </c>
      <c r="C50" s="12">
        <v>0.1</v>
      </c>
      <c r="D50" s="12">
        <v>0.1</v>
      </c>
      <c r="E50" s="12">
        <v>0.1</v>
      </c>
      <c r="F50" s="12">
        <v>0.1</v>
      </c>
      <c r="G50" s="12">
        <v>0.1</v>
      </c>
      <c r="H50" s="12">
        <v>0.1</v>
      </c>
      <c r="I50" s="14">
        <v>0.1</v>
      </c>
      <c r="J50" s="12">
        <v>0.1</v>
      </c>
      <c r="K50" s="14">
        <v>0.1</v>
      </c>
      <c r="L50" s="12">
        <v>0.1</v>
      </c>
      <c r="M50" s="12">
        <v>0.1</v>
      </c>
      <c r="N50" s="12">
        <v>0.1</v>
      </c>
      <c r="O50" s="28">
        <v>0.13</v>
      </c>
      <c r="P50" s="12">
        <v>0.15</v>
      </c>
      <c r="Q50" s="12">
        <v>54</v>
      </c>
    </row>
    <row r="51" spans="2:17" ht="18" x14ac:dyDescent="0.45">
      <c r="B51" s="13">
        <v>0.08</v>
      </c>
      <c r="C51" s="13">
        <v>0.08</v>
      </c>
      <c r="D51" s="13">
        <v>0.08</v>
      </c>
      <c r="E51" s="13">
        <v>0.08</v>
      </c>
      <c r="F51" s="13">
        <v>0.08</v>
      </c>
      <c r="G51" s="13">
        <v>0.08</v>
      </c>
      <c r="H51" s="13">
        <v>0.08</v>
      </c>
      <c r="I51" s="15">
        <v>0.08</v>
      </c>
      <c r="J51" s="13">
        <v>0.08</v>
      </c>
      <c r="K51" s="15">
        <v>0.08</v>
      </c>
      <c r="L51" s="13">
        <v>0.08</v>
      </c>
      <c r="M51" s="13">
        <v>0.08</v>
      </c>
      <c r="N51" s="13">
        <v>0.08</v>
      </c>
      <c r="O51" s="29">
        <v>0.1</v>
      </c>
      <c r="P51" s="13">
        <v>0.1</v>
      </c>
      <c r="Q51" s="13">
        <v>53</v>
      </c>
    </row>
    <row r="52" spans="2:17" ht="18" x14ac:dyDescent="0.45">
      <c r="B52" s="13">
        <v>0.05</v>
      </c>
      <c r="C52" s="13">
        <v>0.05</v>
      </c>
      <c r="D52" s="13">
        <v>0.05</v>
      </c>
      <c r="E52" s="13">
        <v>0.05</v>
      </c>
      <c r="F52" s="13">
        <v>0.05</v>
      </c>
      <c r="G52" s="13">
        <v>0.05</v>
      </c>
      <c r="H52" s="13">
        <v>0.05</v>
      </c>
      <c r="I52" s="15">
        <v>0.05</v>
      </c>
      <c r="J52" s="13">
        <v>0.05</v>
      </c>
      <c r="K52" s="15">
        <v>0.05</v>
      </c>
      <c r="L52" s="13">
        <v>0.05</v>
      </c>
      <c r="M52" s="13">
        <v>0.05</v>
      </c>
      <c r="N52" s="13">
        <v>0.05</v>
      </c>
      <c r="O52" s="29">
        <v>0.05</v>
      </c>
      <c r="P52" s="13">
        <v>0.08</v>
      </c>
      <c r="Q52" s="13">
        <v>52</v>
      </c>
    </row>
    <row r="53" spans="2:17" ht="18" x14ac:dyDescent="0.45">
      <c r="B53" s="13">
        <v>0.03</v>
      </c>
      <c r="C53" s="13">
        <v>0.03</v>
      </c>
      <c r="D53" s="13">
        <v>0.03</v>
      </c>
      <c r="E53" s="13">
        <v>0.03</v>
      </c>
      <c r="F53" s="13">
        <v>0.03</v>
      </c>
      <c r="G53" s="13">
        <v>0.03</v>
      </c>
      <c r="H53" s="13">
        <v>0.03</v>
      </c>
      <c r="I53" s="15">
        <v>0.03</v>
      </c>
      <c r="J53" s="13">
        <v>0.03</v>
      </c>
      <c r="K53" s="15">
        <v>0.03</v>
      </c>
      <c r="L53" s="13">
        <v>0.03</v>
      </c>
      <c r="M53" s="13">
        <v>0.03</v>
      </c>
      <c r="N53" s="13">
        <v>0.03</v>
      </c>
      <c r="O53" s="29">
        <v>0.03</v>
      </c>
      <c r="P53" s="13">
        <v>0.05</v>
      </c>
      <c r="Q53" s="13">
        <v>51</v>
      </c>
    </row>
    <row r="54" spans="2:17" ht="18" x14ac:dyDescent="0.45"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7">
        <v>0</v>
      </c>
      <c r="J54" s="16">
        <v>0</v>
      </c>
      <c r="K54" s="17">
        <v>0</v>
      </c>
      <c r="L54" s="16">
        <v>0</v>
      </c>
      <c r="M54" s="16">
        <v>0</v>
      </c>
      <c r="N54" s="16">
        <v>0</v>
      </c>
      <c r="O54" s="26">
        <v>0</v>
      </c>
      <c r="P54" s="16">
        <v>0</v>
      </c>
      <c r="Q54" s="16">
        <v>50</v>
      </c>
    </row>
  </sheetData>
  <sheetProtection algorithmName="SHA-512" hashValue="9nnJvnzfKcETYFDPNtPTPE5jTM+xu7s7FrdaigAmDOgHVtkaZIb5BHeRXlbAmsPy7mM0K3DMLLdFvtEJ07fHvg==" saltValue="FKT/OEUEfjzSsSG49x/0p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"/>
  <dimension ref="A1:CX28"/>
  <sheetViews>
    <sheetView rightToLeft="1" topLeftCell="O1" zoomScale="90" zoomScaleNormal="90" workbookViewId="0">
      <selection activeCell="A2" sqref="A1:Z1048576"/>
    </sheetView>
  </sheetViews>
  <sheetFormatPr defaultRowHeight="15" x14ac:dyDescent="0.25"/>
  <cols>
    <col min="1" max="14" width="9.140625" style="32"/>
    <col min="15" max="19" width="9.140625" style="32" customWidth="1"/>
    <col min="20" max="20" width="10.7109375" style="32" bestFit="1" customWidth="1"/>
    <col min="21" max="22" width="9.140625" style="32"/>
    <col min="23" max="23" width="12.28515625" style="32" customWidth="1"/>
    <col min="24" max="102" width="9.140625" style="32"/>
  </cols>
  <sheetData>
    <row r="1" spans="1:24" x14ac:dyDescent="0.25">
      <c r="A1" s="139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24" ht="18" x14ac:dyDescent="0.25">
      <c r="A2" s="33" t="s">
        <v>36</v>
      </c>
      <c r="B2" s="34">
        <f>'ورودی دانه بندی'!K5</f>
        <v>0</v>
      </c>
      <c r="C2" s="33" t="s">
        <v>36</v>
      </c>
      <c r="D2" s="34">
        <f>'ورودی دانه بندی'!L5</f>
        <v>0</v>
      </c>
      <c r="E2" s="33" t="s">
        <v>36</v>
      </c>
      <c r="F2" s="34">
        <f>'ورودی دانه بندی'!M5</f>
        <v>0</v>
      </c>
      <c r="G2" s="33" t="s">
        <v>36</v>
      </c>
      <c r="H2" s="34">
        <f>'ورودی دانه بندی'!N5</f>
        <v>0</v>
      </c>
      <c r="I2" s="33" t="s">
        <v>36</v>
      </c>
      <c r="J2" s="34">
        <f>'ورودی دانه بندی'!O5</f>
        <v>0</v>
      </c>
      <c r="K2" s="33" t="s">
        <v>36</v>
      </c>
      <c r="L2" s="34">
        <f>'ورودی دانه بندی'!P5</f>
        <v>0</v>
      </c>
      <c r="M2" s="33" t="s">
        <v>36</v>
      </c>
      <c r="N2" s="34">
        <f>'ورودی دانه بندی'!Q5</f>
        <v>0</v>
      </c>
      <c r="O2" s="33" t="s">
        <v>36</v>
      </c>
      <c r="P2" s="34">
        <f>'ورودی دانه بندی'!R5</f>
        <v>0</v>
      </c>
      <c r="Q2" s="33" t="s">
        <v>36</v>
      </c>
      <c r="R2" s="34">
        <f>'ورودی دانه بندی'!S5</f>
        <v>0</v>
      </c>
      <c r="S2" s="33" t="s">
        <v>36</v>
      </c>
      <c r="T2" s="34">
        <f>'ورودی دانه بندی'!T5</f>
        <v>0</v>
      </c>
      <c r="U2" s="33" t="s">
        <v>36</v>
      </c>
      <c r="V2" s="34">
        <f>'ورودی دانه بندی'!U5</f>
        <v>0</v>
      </c>
    </row>
    <row r="3" spans="1:24" ht="18" x14ac:dyDescent="0.25">
      <c r="A3" s="35" t="s">
        <v>37</v>
      </c>
      <c r="B3" s="36">
        <f>'ورودی دانه بندی'!K6</f>
        <v>0</v>
      </c>
      <c r="C3" s="35" t="s">
        <v>37</v>
      </c>
      <c r="D3" s="36">
        <f>'ورودی دانه بندی'!L6</f>
        <v>0</v>
      </c>
      <c r="E3" s="35" t="s">
        <v>37</v>
      </c>
      <c r="F3" s="36">
        <f>'ورودی دانه بندی'!M6</f>
        <v>0</v>
      </c>
      <c r="G3" s="35" t="s">
        <v>37</v>
      </c>
      <c r="H3" s="36">
        <f>'ورودی دانه بندی'!N6</f>
        <v>0</v>
      </c>
      <c r="I3" s="35" t="s">
        <v>37</v>
      </c>
      <c r="J3" s="36">
        <f>'ورودی دانه بندی'!O6</f>
        <v>0</v>
      </c>
      <c r="K3" s="35" t="s">
        <v>37</v>
      </c>
      <c r="L3" s="36">
        <f>'ورودی دانه بندی'!P6</f>
        <v>0</v>
      </c>
      <c r="M3" s="35" t="s">
        <v>37</v>
      </c>
      <c r="N3" s="36">
        <f>'ورودی دانه بندی'!Q6</f>
        <v>0</v>
      </c>
      <c r="O3" s="35" t="s">
        <v>37</v>
      </c>
      <c r="P3" s="36">
        <f>'ورودی دانه بندی'!R6</f>
        <v>0</v>
      </c>
      <c r="Q3" s="35" t="s">
        <v>37</v>
      </c>
      <c r="R3" s="36">
        <f>'ورودی دانه بندی'!S6</f>
        <v>0</v>
      </c>
      <c r="S3" s="35" t="s">
        <v>37</v>
      </c>
      <c r="T3" s="36">
        <f>'ورودی دانه بندی'!T6</f>
        <v>0</v>
      </c>
      <c r="U3" s="35" t="s">
        <v>37</v>
      </c>
      <c r="V3" s="36">
        <f>'ورودی دانه بندی'!U6</f>
        <v>0</v>
      </c>
    </row>
    <row r="4" spans="1:24" ht="18" x14ac:dyDescent="0.25">
      <c r="A4" s="35" t="s">
        <v>34</v>
      </c>
      <c r="B4" s="36" t="e">
        <f>AVERAGE('ورودی دانه بندی'!K13:K2002)</f>
        <v>#DIV/0!</v>
      </c>
      <c r="C4" s="35" t="s">
        <v>34</v>
      </c>
      <c r="D4" s="36" t="e">
        <f>AVERAGE('ورودی دانه بندی'!L13:L2002)</f>
        <v>#DIV/0!</v>
      </c>
      <c r="E4" s="35" t="s">
        <v>34</v>
      </c>
      <c r="F4" s="36" t="e">
        <f>AVERAGE('ورودی دانه بندی'!M13:M2002)</f>
        <v>#DIV/0!</v>
      </c>
      <c r="G4" s="35" t="s">
        <v>34</v>
      </c>
      <c r="H4" s="36" t="e">
        <f>AVERAGE('ورودی دانه بندی'!N13:N2002)</f>
        <v>#DIV/0!</v>
      </c>
      <c r="I4" s="35" t="s">
        <v>34</v>
      </c>
      <c r="J4" s="36" t="e">
        <f>AVERAGE('ورودی دانه بندی'!O13:O2002)</f>
        <v>#DIV/0!</v>
      </c>
      <c r="K4" s="35" t="s">
        <v>34</v>
      </c>
      <c r="L4" s="36" t="e">
        <f>AVERAGE('ورودی دانه بندی'!P13:P2002)</f>
        <v>#DIV/0!</v>
      </c>
      <c r="M4" s="35" t="s">
        <v>34</v>
      </c>
      <c r="N4" s="36" t="e">
        <f>AVERAGE('ورودی دانه بندی'!Q13:Q2002)</f>
        <v>#DIV/0!</v>
      </c>
      <c r="O4" s="35" t="s">
        <v>34</v>
      </c>
      <c r="P4" s="36" t="e">
        <f>AVERAGE('ورودی دانه بندی'!R13:R2002)</f>
        <v>#DIV/0!</v>
      </c>
      <c r="Q4" s="35" t="s">
        <v>34</v>
      </c>
      <c r="R4" s="36" t="e">
        <f>AVERAGE('ورودی دانه بندی'!S13:S2002)</f>
        <v>#DIV/0!</v>
      </c>
      <c r="S4" s="35" t="s">
        <v>34</v>
      </c>
      <c r="T4" s="36" t="e">
        <f>AVERAGE('ورودی دانه بندی'!T13:T2002)</f>
        <v>#DIV/0!</v>
      </c>
      <c r="U4" s="35" t="s">
        <v>34</v>
      </c>
      <c r="V4" s="36" t="e">
        <f>AVERAGE('ورودی دانه بندی'!U13:U2002)</f>
        <v>#DIV/0!</v>
      </c>
    </row>
    <row r="5" spans="1:24" ht="18" x14ac:dyDescent="0.25">
      <c r="A5" s="35" t="s">
        <v>35</v>
      </c>
      <c r="B5" s="37" t="e">
        <f>STDEVA('ورودی دانه بندی'!K13:K2002)</f>
        <v>#DIV/0!</v>
      </c>
      <c r="C5" s="35" t="s">
        <v>35</v>
      </c>
      <c r="D5" s="37" t="e">
        <f>STDEVA('ورودی دانه بندی'!L13:L2002)</f>
        <v>#DIV/0!</v>
      </c>
      <c r="E5" s="35" t="s">
        <v>35</v>
      </c>
      <c r="F5" s="37" t="e">
        <f>STDEVA('ورودی دانه بندی'!M13:M2002)</f>
        <v>#DIV/0!</v>
      </c>
      <c r="G5" s="35" t="s">
        <v>35</v>
      </c>
      <c r="H5" s="37" t="e">
        <f>STDEVA('ورودی دانه بندی'!N13:N2002)</f>
        <v>#DIV/0!</v>
      </c>
      <c r="I5" s="35" t="s">
        <v>35</v>
      </c>
      <c r="J5" s="37" t="e">
        <f>STDEVA('ورودی دانه بندی'!O13:O2002)</f>
        <v>#DIV/0!</v>
      </c>
      <c r="K5" s="35" t="s">
        <v>35</v>
      </c>
      <c r="L5" s="37" t="e">
        <f>STDEVA('ورودی دانه بندی'!P13:P2002)</f>
        <v>#DIV/0!</v>
      </c>
      <c r="M5" s="35" t="s">
        <v>35</v>
      </c>
      <c r="N5" s="37" t="e">
        <f>STDEVA('ورودی دانه بندی'!Q13:Q2002)</f>
        <v>#DIV/0!</v>
      </c>
      <c r="O5" s="35" t="s">
        <v>35</v>
      </c>
      <c r="P5" s="37" t="e">
        <f>STDEVA('ورودی دانه بندی'!R13:R2002)</f>
        <v>#DIV/0!</v>
      </c>
      <c r="Q5" s="35" t="s">
        <v>35</v>
      </c>
      <c r="R5" s="37" t="e">
        <f>STDEVA('ورودی دانه بندی'!S13:S2002)</f>
        <v>#DIV/0!</v>
      </c>
      <c r="S5" s="35" t="s">
        <v>35</v>
      </c>
      <c r="T5" s="37" t="e">
        <f>STDEVA('ورودی دانه بندی'!T13:T2002)</f>
        <v>#DIV/0!</v>
      </c>
      <c r="U5" s="35" t="s">
        <v>35</v>
      </c>
      <c r="V5" s="37" t="e">
        <f>STDEVA('ورودی دانه بندی'!U13:U2002)</f>
        <v>#DIV/0!</v>
      </c>
    </row>
    <row r="6" spans="1:24" ht="18" x14ac:dyDescent="0.25">
      <c r="A6" s="35" t="s">
        <v>30</v>
      </c>
      <c r="B6" s="36">
        <f>COUNT('ورودی دانه بندی'!K13:K2002)</f>
        <v>0</v>
      </c>
      <c r="C6" s="35" t="s">
        <v>30</v>
      </c>
      <c r="D6" s="36">
        <f>COUNT('ورودی دانه بندی'!L13:L2002)</f>
        <v>0</v>
      </c>
      <c r="E6" s="35" t="s">
        <v>30</v>
      </c>
      <c r="F6" s="36">
        <f>COUNT('ورودی دانه بندی'!M13:M2002)</f>
        <v>0</v>
      </c>
      <c r="G6" s="35" t="s">
        <v>30</v>
      </c>
      <c r="H6" s="36">
        <f>COUNT('ورودی دانه بندی'!N13:N2002)</f>
        <v>0</v>
      </c>
      <c r="I6" s="35" t="s">
        <v>30</v>
      </c>
      <c r="J6" s="36">
        <f>COUNT('ورودی دانه بندی'!O13:O2002)</f>
        <v>0</v>
      </c>
      <c r="K6" s="35" t="s">
        <v>30</v>
      </c>
      <c r="L6" s="36">
        <f>COUNT('ورودی دانه بندی'!P13:P2002)</f>
        <v>0</v>
      </c>
      <c r="M6" s="35" t="s">
        <v>30</v>
      </c>
      <c r="N6" s="36">
        <f>COUNT('ورودی دانه بندی'!Q13:Q2002)</f>
        <v>0</v>
      </c>
      <c r="O6" s="35" t="s">
        <v>30</v>
      </c>
      <c r="P6" s="36">
        <f>COUNT('ورودی دانه بندی'!R13:R2002)</f>
        <v>0</v>
      </c>
      <c r="Q6" s="35" t="s">
        <v>30</v>
      </c>
      <c r="R6" s="36">
        <f>COUNT('ورودی دانه بندی'!S13:S2002)</f>
        <v>0</v>
      </c>
      <c r="S6" s="35" t="s">
        <v>30</v>
      </c>
      <c r="T6" s="36">
        <f>COUNT('ورودی دانه بندی'!T13:T2002)</f>
        <v>0</v>
      </c>
      <c r="U6" s="35" t="s">
        <v>30</v>
      </c>
      <c r="V6" s="36">
        <f>COUNT('ورودی دانه بندی'!U13:U2002)</f>
        <v>0</v>
      </c>
    </row>
    <row r="7" spans="1:24" ht="18" x14ac:dyDescent="0.25">
      <c r="A7" s="35" t="s">
        <v>38</v>
      </c>
      <c r="B7" s="36" t="e">
        <f>ROUNDUP(IF(B5&gt;0,(B2-B4)/B5,IF(B2&gt;=B4,100,0)),2)</f>
        <v>#DIV/0!</v>
      </c>
      <c r="C7" s="35" t="s">
        <v>38</v>
      </c>
      <c r="D7" s="36" t="e">
        <f>ROUNDUP(IF(D5&gt;0,(D2-D4)/D5,IF(D2&gt;=D4,100,0)),2)</f>
        <v>#DIV/0!</v>
      </c>
      <c r="E7" s="35" t="s">
        <v>38</v>
      </c>
      <c r="F7" s="36" t="e">
        <f>ROUNDUP(IF(F5&gt;0,(F2-F4)/F5,IF(F2&gt;=F4,100,0)),2)</f>
        <v>#DIV/0!</v>
      </c>
      <c r="G7" s="35" t="s">
        <v>38</v>
      </c>
      <c r="H7" s="36" t="e">
        <f>ROUNDUP(IF(H5&gt;0,(H2-H4)/H5,IF(H2&gt;=H4,100,0)),2)</f>
        <v>#DIV/0!</v>
      </c>
      <c r="I7" s="35" t="s">
        <v>38</v>
      </c>
      <c r="J7" s="36" t="e">
        <f>ROUNDUP(IF(J5&gt;0,(J2-J4)/J5,IF(J2&gt;=J4,100,0)),2)</f>
        <v>#DIV/0!</v>
      </c>
      <c r="K7" s="35" t="s">
        <v>38</v>
      </c>
      <c r="L7" s="36" t="e">
        <f>ROUNDUP(IF(L5&gt;0,(L2-L4)/L5,IF(L2&gt;=L4,100,0)),2)</f>
        <v>#DIV/0!</v>
      </c>
      <c r="M7" s="35" t="s">
        <v>38</v>
      </c>
      <c r="N7" s="36" t="e">
        <f>ROUNDUP(IF(N5&gt;0,(N2-N4)/N5,IF(N2&gt;=N4,100,0)),2)</f>
        <v>#DIV/0!</v>
      </c>
      <c r="O7" s="35" t="s">
        <v>38</v>
      </c>
      <c r="P7" s="36" t="e">
        <f>ROUNDUP(IF(P5&gt;0,(P2-P4)/P5,IF(P2&gt;=P4,100,0)),2)</f>
        <v>#DIV/0!</v>
      </c>
      <c r="Q7" s="35" t="s">
        <v>38</v>
      </c>
      <c r="R7" s="36" t="e">
        <f>ROUNDUP(IF(R5&gt;0,(R2-R4)/R5,IF(R2&gt;=R4,100,0)),2)</f>
        <v>#DIV/0!</v>
      </c>
      <c r="S7" s="35" t="s">
        <v>38</v>
      </c>
      <c r="T7" s="36" t="e">
        <f>ROUNDUP(IF(T5&gt;0,(T2-T4)/T5,IF(T2&gt;=T4,100,0)),2)</f>
        <v>#DIV/0!</v>
      </c>
      <c r="U7" s="35" t="s">
        <v>38</v>
      </c>
      <c r="V7" s="36" t="e">
        <f>ROUNDUP(IF(V5&gt;0,(V2-V4)/V5,IF(V2&gt;=V4,100,0)),2)</f>
        <v>#DIV/0!</v>
      </c>
    </row>
    <row r="8" spans="1:24" ht="18" x14ac:dyDescent="0.25">
      <c r="A8" s="35" t="s">
        <v>39</v>
      </c>
      <c r="B8" s="36" t="e">
        <f>ROUNDUP(IF(B5&gt;0,(B4-B3)/B5,IF(B4&gt;=B3,100,0)),2)</f>
        <v>#DIV/0!</v>
      </c>
      <c r="C8" s="35" t="s">
        <v>39</v>
      </c>
      <c r="D8" s="36" t="e">
        <f>ROUNDUP(IF(D5&gt;0,(D4-D3)/D5,IF(D4&gt;=D3,100,0)),2)</f>
        <v>#DIV/0!</v>
      </c>
      <c r="E8" s="35" t="s">
        <v>39</v>
      </c>
      <c r="F8" s="36" t="e">
        <f>ROUNDUP(IF(F5&gt;0,(F4-F3)/F5,IF(F4&gt;=F3,100,0)),2)</f>
        <v>#DIV/0!</v>
      </c>
      <c r="G8" s="35" t="s">
        <v>39</v>
      </c>
      <c r="H8" s="36" t="e">
        <f>ROUNDUP(IF(H5&gt;0,(H4-H3)/H5,IF(H4&gt;=H3,100,0)),2)</f>
        <v>#DIV/0!</v>
      </c>
      <c r="I8" s="35" t="s">
        <v>39</v>
      </c>
      <c r="J8" s="36" t="e">
        <f>ROUNDUP(IF(J5&gt;0,(J4-J3)/J5,IF(J4&gt;=J3,100,0)),2)</f>
        <v>#DIV/0!</v>
      </c>
      <c r="K8" s="35" t="s">
        <v>39</v>
      </c>
      <c r="L8" s="36" t="e">
        <f>ROUNDUP(IF(L5&gt;0,(L4-L3)/L5,IF(L4&gt;=L3,100,0)),2)</f>
        <v>#DIV/0!</v>
      </c>
      <c r="M8" s="35" t="s">
        <v>39</v>
      </c>
      <c r="N8" s="36" t="e">
        <f>ROUNDUP(IF(N5&gt;0,(N4-N3)/N5,IF(N4&gt;=N3,100,0)),2)</f>
        <v>#DIV/0!</v>
      </c>
      <c r="O8" s="35" t="s">
        <v>39</v>
      </c>
      <c r="P8" s="36" t="e">
        <f>ROUNDUP(IF(P5&gt;0,(P4-P3)/P5,IF(P4&gt;=P3,100,0)),2)</f>
        <v>#DIV/0!</v>
      </c>
      <c r="Q8" s="35" t="s">
        <v>39</v>
      </c>
      <c r="R8" s="36" t="e">
        <f>ROUNDUP(IF(R5&gt;0,(R4-R3)/R5,IF(R4&gt;=R3,100,0)),2)</f>
        <v>#DIV/0!</v>
      </c>
      <c r="S8" s="35" t="s">
        <v>39</v>
      </c>
      <c r="T8" s="36" t="e">
        <f>ROUNDUP(IF(T5&gt;0,(T4-T3)/T5,IF(T4&gt;=T3,100,0)),2)</f>
        <v>#DIV/0!</v>
      </c>
      <c r="U8" s="35" t="s">
        <v>39</v>
      </c>
      <c r="V8" s="36" t="e">
        <f>ROUNDUP(IF(V5&gt;0,(V4-V3)/V5,IF(V4&gt;=V3,100,0)),2)</f>
        <v>#DIV/0!</v>
      </c>
    </row>
    <row r="9" spans="1:24" ht="18" x14ac:dyDescent="0.25">
      <c r="A9" s="35" t="s">
        <v>40</v>
      </c>
      <c r="B9" s="36" t="e">
        <f>IF(B2="-",100,IF(B7&lt;0,100-'Pu-بزرگترین الک'!S6,'Pu-بزرگترین الک'!S5))</f>
        <v>#DIV/0!</v>
      </c>
      <c r="C9" s="35" t="s">
        <v>40</v>
      </c>
      <c r="D9" s="36" t="e">
        <f>IF(D2="-",100,IF(D7&lt;0,100-'Pu-الک 1 اینچ'!S6,'Pu-الک 1 اینچ'!S5))</f>
        <v>#DIV/0!</v>
      </c>
      <c r="E9" s="35" t="s">
        <v>40</v>
      </c>
      <c r="F9" s="36" t="e">
        <f>IF(F2="-",100,IF(F7&lt;0,100-'Pu- الک0.5 '!S6,'Pu- الک0.5 '!S5))</f>
        <v>#DIV/0!</v>
      </c>
      <c r="G9" s="35" t="s">
        <v>40</v>
      </c>
      <c r="H9" s="36" t="e">
        <f>IF(H2="-",100,IF(H7&lt;0,100-'Pu-الک 3-8 اینچ'!S6,'Pu-الک 3-8 اینچ'!S5))</f>
        <v>#DIV/0!</v>
      </c>
      <c r="I9" s="35" t="s">
        <v>40</v>
      </c>
      <c r="J9" s="36" t="e">
        <f>IF(J2="-",100,IF(J7&lt;0,100-'Pu-الک 4اینچ '!S6,'Pu-الک 4اینچ '!S5))</f>
        <v>#DIV/0!</v>
      </c>
      <c r="K9" s="35" t="s">
        <v>40</v>
      </c>
      <c r="L9" s="36" t="e">
        <f>IF(L2="-",100,IF(L7&lt;0,100-'Pu-الک 8اینچ'!S6,'Pu-الک 8اینچ'!S5))</f>
        <v>#DIV/0!</v>
      </c>
      <c r="M9" s="35" t="s">
        <v>40</v>
      </c>
      <c r="N9" s="36" t="e">
        <f>IF(N2="-",100,IF(N7&lt;0,100-'Pu- الک16 '!S6,'Pu- الک16 '!S5))</f>
        <v>#DIV/0!</v>
      </c>
      <c r="O9" s="35" t="s">
        <v>40</v>
      </c>
      <c r="P9" s="36" t="e">
        <f>IF(P2="-",100,IF(P7&lt;0,100-'Pu- الک 30'!S6,'Pu- الک 30'!S5))</f>
        <v>#DIV/0!</v>
      </c>
      <c r="Q9" s="35" t="s">
        <v>40</v>
      </c>
      <c r="R9" s="36" t="e">
        <f>IF(R2="-",100,IF(R7&lt;0,100-'Pu-الک 50'!S6,'Pu-الک 50'!S5))</f>
        <v>#DIV/0!</v>
      </c>
      <c r="S9" s="35" t="s">
        <v>40</v>
      </c>
      <c r="T9" s="36" t="e">
        <f>IF(T2="-",100,IF(T7&lt;0,100-'Pu-الک100'!S6,'Pu-الک100'!S5))</f>
        <v>#DIV/0!</v>
      </c>
      <c r="U9" s="35" t="s">
        <v>40</v>
      </c>
      <c r="V9" s="36" t="e">
        <f>IF(V2="-",100,IF(V7&lt;0,100-'Pu-الک 200'!S6,'Pu-الک 200'!S5))</f>
        <v>#DIV/0!</v>
      </c>
    </row>
    <row r="10" spans="1:24" ht="18" x14ac:dyDescent="0.25">
      <c r="A10" s="35" t="s">
        <v>41</v>
      </c>
      <c r="B10" s="36" t="e">
        <f>IF(B3="-",100,IF(B8&lt;0,100-'Pl-بزرگترین الک'!S6,'Pl-بزرگترین الک'!S5))</f>
        <v>#DIV/0!</v>
      </c>
      <c r="C10" s="35" t="s">
        <v>41</v>
      </c>
      <c r="D10" s="36" t="e">
        <f>IF(D3="-",100,IF(D8&lt;0,100-'Pl-الک 1 اینچ'!S6,'Pl-الک 1 اینچ'!S5))</f>
        <v>#DIV/0!</v>
      </c>
      <c r="E10" s="35" t="s">
        <v>41</v>
      </c>
      <c r="F10" s="36" t="e">
        <f>IF(F3="-",100,IF(F8&lt;0,100-'Pl-الک0.5'!S6,'Pl-الک0.5'!S5))</f>
        <v>#DIV/0!</v>
      </c>
      <c r="G10" s="35" t="s">
        <v>41</v>
      </c>
      <c r="H10" s="36" t="e">
        <f>IF(H3="-",100,IF(H8&lt;0,100-'Pl-الک 3-8 اینچ '!S6,'Pl-الک 3-8 اینچ '!S5))</f>
        <v>#DIV/0!</v>
      </c>
      <c r="I10" s="35" t="s">
        <v>41</v>
      </c>
      <c r="J10" s="36" t="e">
        <f>IF(J3="-",100,IF(J8&lt;0,100-'Pl-الک 4اینچ'!S6,'Pl-الک 4اینچ'!S5))</f>
        <v>#DIV/0!</v>
      </c>
      <c r="K10" s="35" t="s">
        <v>41</v>
      </c>
      <c r="L10" s="36" t="e">
        <f>IF(L3="-",100,IF(L8&lt;0,100-'Pl-الک 8اینچ'!S6,'Pl-الک 8اینچ'!S5))</f>
        <v>#DIV/0!</v>
      </c>
      <c r="M10" s="35" t="s">
        <v>41</v>
      </c>
      <c r="N10" s="36" t="e">
        <f>IF(N3="-",100,IF(N8&lt;0,100-'Pl-الک16'!S6,'Pl-الک16'!S5))</f>
        <v>#DIV/0!</v>
      </c>
      <c r="O10" s="35" t="s">
        <v>41</v>
      </c>
      <c r="P10" s="36" t="e">
        <f>IF(P3="-",100,IF(P8&lt;0,100-'Pl-الک30'!S6,'Pl-الک30'!S5))</f>
        <v>#DIV/0!</v>
      </c>
      <c r="Q10" s="35" t="s">
        <v>41</v>
      </c>
      <c r="R10" s="36" t="e">
        <f>IF(R3="-",100,IF(R8&lt;0,100-'Pl-الک 50'!S6,'Pl-الک 50'!S5))</f>
        <v>#DIV/0!</v>
      </c>
      <c r="S10" s="35" t="s">
        <v>41</v>
      </c>
      <c r="T10" s="36" t="e">
        <f>IF(T3="-",100,IF(T8&lt;0,100-'Pl-الک100'!S6,'Pl-الک100'!S5))</f>
        <v>#DIV/0!</v>
      </c>
      <c r="U10" s="35" t="s">
        <v>41</v>
      </c>
      <c r="V10" s="36" t="e">
        <f>IF(V3="-",100,IF(V8&lt;0,100-'Pl-الک 200 '!S6,'Pl-الک 200 '!S5))</f>
        <v>#DIV/0!</v>
      </c>
    </row>
    <row r="11" spans="1:24" ht="18" x14ac:dyDescent="0.25">
      <c r="A11" s="35" t="s">
        <v>42</v>
      </c>
      <c r="B11" s="36" t="e">
        <f>B9+B10-100</f>
        <v>#DIV/0!</v>
      </c>
      <c r="C11" s="35" t="s">
        <v>42</v>
      </c>
      <c r="D11" s="36" t="e">
        <f>D9+D10-100</f>
        <v>#DIV/0!</v>
      </c>
      <c r="E11" s="35" t="s">
        <v>42</v>
      </c>
      <c r="F11" s="36" t="e">
        <f>F9+F10-100</f>
        <v>#DIV/0!</v>
      </c>
      <c r="G11" s="35" t="s">
        <v>42</v>
      </c>
      <c r="H11" s="36" t="e">
        <f>H9+H10-100</f>
        <v>#DIV/0!</v>
      </c>
      <c r="I11" s="35" t="s">
        <v>42</v>
      </c>
      <c r="J11" s="36" t="e">
        <f>J9+J10-100</f>
        <v>#DIV/0!</v>
      </c>
      <c r="K11" s="35" t="s">
        <v>42</v>
      </c>
      <c r="L11" s="36" t="e">
        <f>L9+L10-100</f>
        <v>#DIV/0!</v>
      </c>
      <c r="M11" s="35" t="s">
        <v>42</v>
      </c>
      <c r="N11" s="36" t="e">
        <f>N9+N10-100</f>
        <v>#DIV/0!</v>
      </c>
      <c r="O11" s="35" t="s">
        <v>42</v>
      </c>
      <c r="P11" s="36" t="e">
        <f>P9+P10-100</f>
        <v>#DIV/0!</v>
      </c>
      <c r="Q11" s="35" t="s">
        <v>42</v>
      </c>
      <c r="R11" s="36" t="e">
        <f>R9+R10-100</f>
        <v>#DIV/0!</v>
      </c>
      <c r="S11" s="35" t="s">
        <v>42</v>
      </c>
      <c r="T11" s="36" t="e">
        <f>T9+T10-100</f>
        <v>#DIV/0!</v>
      </c>
      <c r="U11" s="35" t="s">
        <v>42</v>
      </c>
      <c r="V11" s="36" t="e">
        <f>V9+V10-100</f>
        <v>#DIV/0!</v>
      </c>
    </row>
    <row r="12" spans="1:24" ht="33" customHeight="1" x14ac:dyDescent="0.25">
      <c r="A12" s="134" t="s">
        <v>80</v>
      </c>
      <c r="B12" s="134"/>
      <c r="C12" s="134" t="s">
        <v>81</v>
      </c>
      <c r="D12" s="134"/>
      <c r="E12" s="134" t="s">
        <v>95</v>
      </c>
      <c r="F12" s="134"/>
      <c r="G12" s="137" t="s">
        <v>82</v>
      </c>
      <c r="H12" s="138"/>
      <c r="I12" s="137" t="s">
        <v>84</v>
      </c>
      <c r="J12" s="138"/>
      <c r="K12" s="137" t="s">
        <v>88</v>
      </c>
      <c r="L12" s="138"/>
      <c r="M12" s="137" t="s">
        <v>97</v>
      </c>
      <c r="N12" s="138"/>
      <c r="O12" s="137" t="s">
        <v>98</v>
      </c>
      <c r="P12" s="138"/>
      <c r="Q12" s="137" t="s">
        <v>96</v>
      </c>
      <c r="R12" s="138"/>
      <c r="S12" s="137" t="s">
        <v>99</v>
      </c>
      <c r="T12" s="138"/>
      <c r="U12" s="137" t="s">
        <v>83</v>
      </c>
      <c r="V12" s="138"/>
    </row>
    <row r="13" spans="1:24" ht="18" x14ac:dyDescent="0.25">
      <c r="A13" s="38" t="s">
        <v>79</v>
      </c>
      <c r="B13" s="36" t="e">
        <f>'Category lll- بزرگترین الک'!Y4</f>
        <v>#DIV/0!</v>
      </c>
      <c r="C13" s="38" t="s">
        <v>79</v>
      </c>
      <c r="D13" s="36">
        <f>IF(D6=0,1,'Category lll-الک 1 اینچ '!Y4)</f>
        <v>1</v>
      </c>
      <c r="E13" s="38" t="s">
        <v>79</v>
      </c>
      <c r="F13" s="36">
        <f>IF(F6=0,1,'Category lll-الک 0.5 اینچ '!Y4)</f>
        <v>1</v>
      </c>
      <c r="G13" s="38" t="s">
        <v>79</v>
      </c>
      <c r="H13" s="36">
        <f>IF(H6=0,1,'Category lll-الک 3-8 اینچ'!Y4)</f>
        <v>1</v>
      </c>
      <c r="I13" s="38" t="s">
        <v>79</v>
      </c>
      <c r="J13" s="36">
        <f>IF(J6=0,1,'Category lll-4 الک'!Y4)</f>
        <v>1</v>
      </c>
      <c r="K13" s="38" t="s">
        <v>79</v>
      </c>
      <c r="L13" s="36" t="e">
        <f>'Category lll-8 الک'!Y4</f>
        <v>#DIV/0!</v>
      </c>
      <c r="M13" s="38" t="s">
        <v>79</v>
      </c>
      <c r="N13" s="36">
        <f>IF(N6=0,1,'Category lll-16 الک '!Y4)</f>
        <v>1</v>
      </c>
      <c r="O13" s="38" t="s">
        <v>79</v>
      </c>
      <c r="P13" s="36">
        <f>IF(P6=0,1,'Category lll-30 الک '!Y4)</f>
        <v>1</v>
      </c>
      <c r="Q13" s="38" t="s">
        <v>79</v>
      </c>
      <c r="R13" s="36" t="e">
        <f>'Category lll-50 الک'!Y4</f>
        <v>#DIV/0!</v>
      </c>
      <c r="S13" s="38" t="s">
        <v>79</v>
      </c>
      <c r="T13" s="36">
        <f>IF(T6=0,1,'Category lll-الک100'!Y4)</f>
        <v>1</v>
      </c>
      <c r="U13" s="38" t="s">
        <v>79</v>
      </c>
      <c r="V13" s="39" t="e">
        <f>'Category lll-الک 200'!Y4</f>
        <v>#DIV/0!</v>
      </c>
    </row>
    <row r="16" spans="1:24" ht="18" x14ac:dyDescent="0.45">
      <c r="B16" s="132" t="s">
        <v>33</v>
      </c>
      <c r="C16" s="133"/>
      <c r="E16" s="132" t="s">
        <v>108</v>
      </c>
      <c r="F16" s="133"/>
      <c r="H16" s="132" t="s">
        <v>109</v>
      </c>
      <c r="I16" s="133"/>
      <c r="K16" s="132" t="s">
        <v>110</v>
      </c>
      <c r="L16" s="133"/>
      <c r="N16" s="132" t="s">
        <v>85</v>
      </c>
      <c r="O16" s="133"/>
      <c r="Q16" s="132" t="s">
        <v>131</v>
      </c>
      <c r="R16" s="133"/>
      <c r="T16" s="40" t="s">
        <v>114</v>
      </c>
      <c r="U16" s="40" t="s">
        <v>115</v>
      </c>
      <c r="V16" s="40" t="s">
        <v>116</v>
      </c>
      <c r="W16" s="40" t="s">
        <v>117</v>
      </c>
      <c r="X16" s="41"/>
    </row>
    <row r="17" spans="1:24" ht="18" x14ac:dyDescent="0.45">
      <c r="A17" s="42"/>
      <c r="B17" s="35" t="s">
        <v>36</v>
      </c>
      <c r="C17" s="36" t="s">
        <v>7</v>
      </c>
      <c r="E17" s="35" t="s">
        <v>36</v>
      </c>
      <c r="F17" s="36" t="b">
        <f>IF('ورودی درصد قیر و فضای خالی و...'!I5= "توپکا",'ورودی درصد قیر و فضای خالی و...'!I3+0.3,IF('ورودی درصد قیر و فضای خالی و...'!I5= "بیندر",'ورودی درصد قیر و فضای خالی و...'!I3+0.4,IF('ورودی درصد قیر و فضای خالی و...'!I5="اساس قیری",'ورودی درصد قیر و فضای خالی و...'!I3+0.5)))</f>
        <v>0</v>
      </c>
      <c r="H17" s="35" t="s">
        <v>36</v>
      </c>
      <c r="I17" s="36" t="s">
        <v>7</v>
      </c>
      <c r="K17" s="35" t="s">
        <v>36</v>
      </c>
      <c r="L17" s="36" t="b">
        <f>IF('ورودی درصد قیر و فضای خالی و...'!I5= "توپکا",5,IF('ورودی درصد قیر و فضای خالی و...'!I5= "بیندر",6,IF('ورودی درصد قیر و فضای خالی و...'!I5="اساس قیری",8)))</f>
        <v>0</v>
      </c>
      <c r="N17" s="35" t="s">
        <v>36</v>
      </c>
      <c r="O17" s="36" t="s">
        <v>7</v>
      </c>
      <c r="Q17" s="35" t="s">
        <v>36</v>
      </c>
      <c r="R17" s="36" t="s">
        <v>7</v>
      </c>
      <c r="T17" s="40" t="s">
        <v>118</v>
      </c>
      <c r="U17" s="40" t="s">
        <v>119</v>
      </c>
      <c r="V17" s="40" t="s">
        <v>120</v>
      </c>
      <c r="W17" s="40" t="s">
        <v>121</v>
      </c>
      <c r="X17" s="41"/>
    </row>
    <row r="18" spans="1:24" ht="18" x14ac:dyDescent="0.45">
      <c r="A18" s="42"/>
      <c r="B18" s="35" t="s">
        <v>37</v>
      </c>
      <c r="C18" s="36">
        <v>98</v>
      </c>
      <c r="E18" s="35" t="s">
        <v>37</v>
      </c>
      <c r="F18" s="36" t="b">
        <f>IF(AND('ورودی درصد قیر و فضای خالی و...'!I5="توپکا",'ورودی درصد قیر و فضای خالی و...'!I4="می باشد"),'ورودی درصد قیر و فضای خالی و...'!I3-0.4,IF(AND('ورودی درصد قیر و فضای خالی و...'!I5="بیندر",'ورودی درصد قیر و فضای خالی و...'!I4="می باشد"),'ورودی درصد قیر و فضای خالی و...'!I3-0.5,IF(AND('ورودی درصد قیر و فضای خالی و...'!I5="اساس قیری",'ورودی درصد قیر و فضای خالی و...'!I4="می باشد"),'ورودی درصد قیر و فضای خالی و...'!I3-0.6,IF(AND('ورودی درصد قیر و فضای خالی و...'!I5="توپکا",'ورودی درصد قیر و فضای خالی و...'!I4="نمی باشد"),'ورودی درصد قیر و فضای خالی و...'!I3-0.3,IF(AND('ورودی درصد قیر و فضای خالی و...'!I5="بیندر",'ورودی درصد قیر و فضای خالی و...'!I4="نمی باشد"),'ورودی درصد قیر و فضای خالی و...'!I3-0.4,IF(AND('ورودی درصد قیر و فضای خالی و...'!I5="اساس قیری",'ورودی درصد قیر و فضای خالی و...'!I4="نمی باشد"),'ورودی درصد قیر و فضای خالی و...'!I3-0.5))))))</f>
        <v>0</v>
      </c>
      <c r="H18" s="35" t="s">
        <v>37</v>
      </c>
      <c r="I18" s="36" t="b">
        <f>IF('ورودی درصد قیر و فضای خالی و...'!I6="سنگین",800,IF('ورودی درصد قیر و فضای خالی و...'!I6= "متوسط",550,IF('ورودی درصد قیر و فضای خالی و...'!I6="کم",350)))</f>
        <v>0</v>
      </c>
      <c r="K18" s="35" t="s">
        <v>37</v>
      </c>
      <c r="L18" s="36">
        <v>3</v>
      </c>
      <c r="N18" s="35" t="s">
        <v>37</v>
      </c>
      <c r="O18" s="36" t="b">
        <f>IF('ورودی درصد قیر و فضای خالی و...'!I5= "توپکا",90,IF('ورودی درصد قیر و فضای خالی و...'!I5= "بیندر",80,IF('ورودی درصد قیر و فضای خالی و...'!I5="اساس قیری",80)))</f>
        <v>0</v>
      </c>
      <c r="Q18" s="35" t="s">
        <v>37</v>
      </c>
      <c r="R18" s="36">
        <v>75</v>
      </c>
      <c r="T18" s="41"/>
      <c r="U18" s="41"/>
      <c r="V18" s="41"/>
      <c r="W18" s="41"/>
      <c r="X18" s="41"/>
    </row>
    <row r="19" spans="1:24" ht="18" x14ac:dyDescent="0.45">
      <c r="A19" s="42"/>
      <c r="B19" s="35" t="s">
        <v>34</v>
      </c>
      <c r="C19" s="36" t="e">
        <f>AVERAGE('ورودی تراکم'!K13:K2002)</f>
        <v>#DIV/0!</v>
      </c>
      <c r="E19" s="35" t="s">
        <v>34</v>
      </c>
      <c r="F19" s="36" t="e">
        <f>AVERAGE('ورودی درصد قیر و فضای خالی و...'!K13:K2002)</f>
        <v>#DIV/0!</v>
      </c>
      <c r="H19" s="35" t="s">
        <v>34</v>
      </c>
      <c r="I19" s="36" t="e">
        <f>AVERAGE('ورودی درصد قیر و فضای خالی و...'!L13:L2002)</f>
        <v>#DIV/0!</v>
      </c>
      <c r="K19" s="35" t="s">
        <v>34</v>
      </c>
      <c r="L19" s="36" t="e">
        <f>AVERAGE('ورودی درصد قیر و فضای خالی و...'!M13:M2002)</f>
        <v>#DIV/0!</v>
      </c>
      <c r="N19" s="35" t="s">
        <v>34</v>
      </c>
      <c r="O19" s="36" t="e">
        <f>AVERAGE('ورودی درصد قیر و فضای خالی و...'!N13:N2002)</f>
        <v>#DIV/0!</v>
      </c>
      <c r="Q19" s="35" t="s">
        <v>34</v>
      </c>
      <c r="R19" s="36" t="e">
        <f>AVERAGE('ورودی مقاومت کششی'!K12:K2002)</f>
        <v>#DIV/0!</v>
      </c>
      <c r="T19" s="141" t="s">
        <v>135</v>
      </c>
      <c r="U19" s="43" t="s">
        <v>136</v>
      </c>
      <c r="V19" s="41"/>
      <c r="W19" s="142" t="s">
        <v>138</v>
      </c>
      <c r="X19" s="43" t="s">
        <v>136</v>
      </c>
    </row>
    <row r="20" spans="1:24" ht="18" x14ac:dyDescent="0.45">
      <c r="A20" s="42"/>
      <c r="B20" s="35" t="s">
        <v>35</v>
      </c>
      <c r="C20" s="37" t="e">
        <f>STDEVA('ورودی تراکم'!K13:K2002)</f>
        <v>#DIV/0!</v>
      </c>
      <c r="E20" s="35" t="s">
        <v>35</v>
      </c>
      <c r="F20" s="37" t="e">
        <f>STDEVA('ورودی درصد قیر و فضای خالی و...'!K13:K2002)</f>
        <v>#DIV/0!</v>
      </c>
      <c r="H20" s="35" t="s">
        <v>35</v>
      </c>
      <c r="I20" s="37" t="e">
        <f>STDEVA('ورودی درصد قیر و فضای خالی و...'!L13:L2002)</f>
        <v>#DIV/0!</v>
      </c>
      <c r="K20" s="35" t="s">
        <v>35</v>
      </c>
      <c r="L20" s="37" t="e">
        <f>STDEVA('ورودی درصد قیر و فضای خالی و...'!M13:M2002)</f>
        <v>#DIV/0!</v>
      </c>
      <c r="N20" s="35" t="s">
        <v>35</v>
      </c>
      <c r="O20" s="37" t="e">
        <f>STDEVA('ورودی درصد قیر و فضای خالی و...'!N13:N2002)</f>
        <v>#DIV/0!</v>
      </c>
      <c r="Q20" s="35" t="s">
        <v>35</v>
      </c>
      <c r="R20" s="37" t="e">
        <f>STDEVA('ورودی مقاومت کششی'!K12:K2002)</f>
        <v>#DIV/0!</v>
      </c>
      <c r="T20" s="141"/>
      <c r="U20" s="43" t="s">
        <v>137</v>
      </c>
      <c r="V20" s="41"/>
      <c r="W20" s="142"/>
      <c r="X20" s="43" t="s">
        <v>137</v>
      </c>
    </row>
    <row r="21" spans="1:24" ht="18" x14ac:dyDescent="0.25">
      <c r="A21" s="42"/>
      <c r="B21" s="35" t="s">
        <v>30</v>
      </c>
      <c r="C21" s="36">
        <f>COUNT('ورودی تراکم'!K13:K2002)</f>
        <v>0</v>
      </c>
      <c r="E21" s="35" t="s">
        <v>30</v>
      </c>
      <c r="F21" s="36">
        <f>COUNT('ورودی درصد قیر و فضای خالی و...'!K13:K2002)</f>
        <v>0</v>
      </c>
      <c r="H21" s="35" t="s">
        <v>30</v>
      </c>
      <c r="I21" s="36">
        <f>COUNT('ورودی درصد قیر و فضای خالی و...'!L13:L2002)</f>
        <v>0</v>
      </c>
      <c r="K21" s="35" t="s">
        <v>30</v>
      </c>
      <c r="L21" s="36">
        <f>COUNT('ورودی درصد قیر و فضای خالی و...'!M13:M2002)</f>
        <v>0</v>
      </c>
      <c r="N21" s="35" t="s">
        <v>30</v>
      </c>
      <c r="O21" s="36">
        <f>COUNT('ورودی درصد قیر و فضای خالی و...'!N13:N2002)</f>
        <v>0</v>
      </c>
      <c r="Q21" s="35" t="s">
        <v>30</v>
      </c>
      <c r="R21" s="36">
        <f>COUNT('ورودی مقاومت کششی'!K12:K2002)</f>
        <v>0</v>
      </c>
    </row>
    <row r="22" spans="1:24" ht="18" x14ac:dyDescent="0.25">
      <c r="A22" s="42"/>
      <c r="B22" s="35" t="s">
        <v>38</v>
      </c>
      <c r="C22" s="36" t="e">
        <f>ROUNDUP(IF(C20&gt;0,(C17-C19)/C20,IF(C17&gt;=C19,100,0)),2)</f>
        <v>#DIV/0!</v>
      </c>
      <c r="E22" s="35" t="s">
        <v>38</v>
      </c>
      <c r="F22" s="36" t="e">
        <f>ROUNDUP(IF(F20&gt;0,(F17-F19)/F20,IF(F17&gt;=F19,100,0)),2)</f>
        <v>#DIV/0!</v>
      </c>
      <c r="H22" s="35" t="s">
        <v>38</v>
      </c>
      <c r="I22" s="36" t="e">
        <f>ROUNDUP(IF(I20&gt;0,(I17-I19)/I20,IF(I17&gt;=I19,100,0)),2)</f>
        <v>#DIV/0!</v>
      </c>
      <c r="K22" s="35" t="s">
        <v>38</v>
      </c>
      <c r="L22" s="36" t="e">
        <f>ROUNDUP(IF(L20&gt;0,(L17-L19)/L20,IF(L17&gt;=L19,100,0)),2)</f>
        <v>#DIV/0!</v>
      </c>
      <c r="N22" s="35" t="s">
        <v>38</v>
      </c>
      <c r="O22" s="36" t="e">
        <f>ROUNDUP(IF(O20&gt;0,(O17-O19)/O20,IF(O17&gt;=O19,100,0)),2)</f>
        <v>#DIV/0!</v>
      </c>
      <c r="Q22" s="35" t="s">
        <v>38</v>
      </c>
      <c r="R22" s="36" t="e">
        <f>ROUNDUP(IF(R20&gt;0,(R17-R19)/R20,IF(R17&gt;=R19,100,0)),2)</f>
        <v>#DIV/0!</v>
      </c>
    </row>
    <row r="23" spans="1:24" ht="18" x14ac:dyDescent="0.25">
      <c r="A23" s="42"/>
      <c r="B23" s="35" t="s">
        <v>39</v>
      </c>
      <c r="C23" s="36" t="e">
        <f>ROUNDUP(IF(C20&gt;0,(C19-C18)/C20,IF(C19&gt;=C18,100,0)),2)</f>
        <v>#DIV/0!</v>
      </c>
      <c r="E23" s="35" t="s">
        <v>39</v>
      </c>
      <c r="F23" s="36" t="e">
        <f>ROUNDUP(IF(F20&gt;0,(F19-F18)/F20,IF(F19&gt;=F18,100,0)),2)</f>
        <v>#DIV/0!</v>
      </c>
      <c r="H23" s="35" t="s">
        <v>39</v>
      </c>
      <c r="I23" s="36" t="e">
        <f>ROUNDUP(IF(I20&gt;0,(I19-I18)/I20,IF(I19&gt;=I18,100,0)),2)</f>
        <v>#DIV/0!</v>
      </c>
      <c r="K23" s="35" t="s">
        <v>39</v>
      </c>
      <c r="L23" s="36" t="e">
        <f>ROUNDUP(IF(L20&gt;0,(L19-L18)/L20,IF(L19&gt;=L18,100,0)),2)</f>
        <v>#DIV/0!</v>
      </c>
      <c r="N23" s="35" t="s">
        <v>39</v>
      </c>
      <c r="O23" s="36" t="e">
        <f>ROUNDUP(IF(O20&gt;0,(O19-O18)/O20,IF(O19&gt;=O18,100,0)),2)</f>
        <v>#DIV/0!</v>
      </c>
      <c r="Q23" s="35" t="s">
        <v>39</v>
      </c>
      <c r="R23" s="36" t="e">
        <f>ROUNDUP(IF(R20&gt;0,(R19-R18)/R20,IF(R19&gt;=R18,100,0)),2)</f>
        <v>#DIV/0!</v>
      </c>
    </row>
    <row r="24" spans="1:24" ht="18" x14ac:dyDescent="0.25">
      <c r="A24" s="42"/>
      <c r="B24" s="35" t="s">
        <v>40</v>
      </c>
      <c r="C24" s="36">
        <f>IF(C17="-",100,IF(C22&lt;0,100-'Pu-تراکم'!S6,'Pu-تراکم'!S5))</f>
        <v>100</v>
      </c>
      <c r="E24" s="35" t="s">
        <v>40</v>
      </c>
      <c r="F24" s="36" t="e">
        <f>IF(F17="-",100,IF(F22&lt;0,100-'Pu-مقدار قیر'!S6,'Pu-مقدار قیر'!S5))</f>
        <v>#DIV/0!</v>
      </c>
      <c r="H24" s="35" t="s">
        <v>40</v>
      </c>
      <c r="I24" s="36">
        <f>IF(I17="-",100,IF(I22&lt;0,100-'Pu-استحکام'!S6,'Pu-استحکام'!S5))</f>
        <v>100</v>
      </c>
      <c r="K24" s="35" t="s">
        <v>40</v>
      </c>
      <c r="L24" s="36" t="e">
        <f>IF(L17="-",100,IF(L22&lt;0,100-'Pu-void'!S6,'Pu-void'!S5))</f>
        <v>#DIV/0!</v>
      </c>
      <c r="N24" s="35" t="s">
        <v>40</v>
      </c>
      <c r="O24" s="36">
        <f>IF(O17="-",100,IF(O22&lt;0,100-'Pu-شکستگی'!S6,'Pu-شکستگی'!S5))</f>
        <v>100</v>
      </c>
      <c r="P24" s="42"/>
      <c r="Q24" s="35" t="s">
        <v>40</v>
      </c>
      <c r="R24" s="36">
        <f>IF(R17="-",100,IF(R22&lt;0,100-'Pu-مقاومت کششی'!S6,'Pu-مقاومت کششی'!S5))</f>
        <v>100</v>
      </c>
    </row>
    <row r="25" spans="1:24" ht="18" x14ac:dyDescent="0.25">
      <c r="A25" s="42"/>
      <c r="B25" s="35" t="s">
        <v>41</v>
      </c>
      <c r="C25" s="36" t="e">
        <f>IF(C18="-",100,IF(C23&lt;0,100-'Pl-تراکم'!S6,'Pl-تراکم'!S5))</f>
        <v>#DIV/0!</v>
      </c>
      <c r="E25" s="35" t="s">
        <v>41</v>
      </c>
      <c r="F25" s="36" t="e">
        <f>IF(F18="-",100,IF(F23&lt;0,100-'Pl-مقدار قیر'!S6,'Pl-مقدار قیر'!S5))</f>
        <v>#DIV/0!</v>
      </c>
      <c r="H25" s="35" t="s">
        <v>41</v>
      </c>
      <c r="I25" s="36" t="e">
        <f>IF(I18="-",100,IF(I23&lt;0,100-'Pl-استحکام'!S6,'Pl-استحکام'!S5))</f>
        <v>#DIV/0!</v>
      </c>
      <c r="K25" s="35" t="s">
        <v>41</v>
      </c>
      <c r="L25" s="36" t="e">
        <f>IF(L18="-",100,IF(L23&lt;0,100-'Pl-void'!S6,'Pl-void'!S5))</f>
        <v>#DIV/0!</v>
      </c>
      <c r="N25" s="35" t="s">
        <v>41</v>
      </c>
      <c r="O25" s="36" t="e">
        <f>IF(O18="-",100,IF(O23&lt;0,100-'Pl-شکستگی'!S6,'Pl-شکستگی'!S5))</f>
        <v>#DIV/0!</v>
      </c>
      <c r="Q25" s="35" t="s">
        <v>41</v>
      </c>
      <c r="R25" s="36" t="e">
        <f>IF(R18="-",100,IF(R23&lt;0,100-'Pl-مقاومت کششی'!S6,'Pl-مقاومت کششی'!S5))</f>
        <v>#DIV/0!</v>
      </c>
    </row>
    <row r="26" spans="1:24" ht="18" x14ac:dyDescent="0.25">
      <c r="A26" s="42"/>
      <c r="B26" s="35" t="s">
        <v>42</v>
      </c>
      <c r="C26" s="36" t="e">
        <f>C24+C25-100</f>
        <v>#DIV/0!</v>
      </c>
      <c r="E26" s="35" t="s">
        <v>42</v>
      </c>
      <c r="F26" s="36" t="e">
        <f>F24+F25-100</f>
        <v>#DIV/0!</v>
      </c>
      <c r="H26" s="35" t="s">
        <v>42</v>
      </c>
      <c r="I26" s="36" t="e">
        <f>I24+I25-100</f>
        <v>#DIV/0!</v>
      </c>
      <c r="K26" s="35" t="s">
        <v>42</v>
      </c>
      <c r="L26" s="36" t="e">
        <f>L24+L25-100</f>
        <v>#DIV/0!</v>
      </c>
      <c r="N26" s="35" t="s">
        <v>42</v>
      </c>
      <c r="O26" s="36" t="e">
        <f>O24+O25-100</f>
        <v>#DIV/0!</v>
      </c>
      <c r="Q26" s="35" t="s">
        <v>42</v>
      </c>
      <c r="R26" s="36" t="e">
        <f>R24+R25-100</f>
        <v>#DIV/0!</v>
      </c>
    </row>
    <row r="27" spans="1:24" ht="35.25" customHeight="1" x14ac:dyDescent="0.25">
      <c r="A27" s="42"/>
      <c r="B27" s="135" t="s">
        <v>50</v>
      </c>
      <c r="C27" s="136"/>
      <c r="E27" s="135" t="s">
        <v>111</v>
      </c>
      <c r="F27" s="136"/>
      <c r="H27" s="135" t="s">
        <v>112</v>
      </c>
      <c r="I27" s="136"/>
      <c r="K27" s="135" t="s">
        <v>113</v>
      </c>
      <c r="L27" s="136"/>
      <c r="N27" s="135" t="s">
        <v>133</v>
      </c>
      <c r="O27" s="136"/>
      <c r="Q27" s="135" t="s">
        <v>132</v>
      </c>
      <c r="R27" s="136"/>
    </row>
    <row r="28" spans="1:24" ht="18" x14ac:dyDescent="0.25">
      <c r="A28" s="42"/>
      <c r="B28" s="38" t="s">
        <v>79</v>
      </c>
      <c r="C28" s="36" t="e">
        <f>'Category lll-تراکم'!Y4</f>
        <v>#DIV/0!</v>
      </c>
      <c r="E28" s="38" t="s">
        <v>79</v>
      </c>
      <c r="F28" s="36" t="e">
        <f>'Category lll-مقدار قیر'!Y4</f>
        <v>#DIV/0!</v>
      </c>
      <c r="H28" s="38" t="s">
        <v>79</v>
      </c>
      <c r="I28" s="36" t="e">
        <f>'Category lll-استحکام'!Y4</f>
        <v>#DIV/0!</v>
      </c>
      <c r="K28" s="38" t="s">
        <v>79</v>
      </c>
      <c r="L28" s="36" t="e">
        <f>'Category lll-void'!Y4</f>
        <v>#DIV/0!</v>
      </c>
      <c r="N28" s="38" t="s">
        <v>79</v>
      </c>
      <c r="O28" s="36" t="e">
        <f>'Category lll-شکستگی'!Y4</f>
        <v>#DIV/0!</v>
      </c>
      <c r="Q28" s="38" t="s">
        <v>79</v>
      </c>
      <c r="R28" s="36" t="e">
        <f>'Category lll-مقاومت کششی'!Y4</f>
        <v>#DIV/0!</v>
      </c>
    </row>
  </sheetData>
  <sheetProtection algorithmName="SHA-512" hashValue="4DONQE9b9DkQGSDVU8AI7iyYWfGzxO0mt0m+QBOkWUvrZdX3Ln8ruaXq3H1yovrtts+25KFE1TM6R6Ej8H8gDA==" saltValue="UlY7ltQW8tANGLtTmOh15Q==" spinCount="100000" sheet="1" objects="1" scenarios="1"/>
  <mergeCells count="26">
    <mergeCell ref="Q16:R16"/>
    <mergeCell ref="Q27:R27"/>
    <mergeCell ref="T19:T20"/>
    <mergeCell ref="W19:W20"/>
    <mergeCell ref="U12:V12"/>
    <mergeCell ref="A1:V1"/>
    <mergeCell ref="K12:L12"/>
    <mergeCell ref="M12:N12"/>
    <mergeCell ref="Q12:R12"/>
    <mergeCell ref="S12:T12"/>
    <mergeCell ref="E12:F12"/>
    <mergeCell ref="K16:L16"/>
    <mergeCell ref="A12:B12"/>
    <mergeCell ref="C12:D12"/>
    <mergeCell ref="N16:O16"/>
    <mergeCell ref="N27:O27"/>
    <mergeCell ref="G12:H12"/>
    <mergeCell ref="I12:J12"/>
    <mergeCell ref="O12:P12"/>
    <mergeCell ref="B27:C27"/>
    <mergeCell ref="E27:F27"/>
    <mergeCell ref="H27:I27"/>
    <mergeCell ref="K27:L27"/>
    <mergeCell ref="B16:C16"/>
    <mergeCell ref="E16:F16"/>
    <mergeCell ref="H16:I16"/>
  </mergeCells>
  <pageMargins left="0.7" right="0.7" top="0.75" bottom="0.75" header="0.3" footer="0.3"/>
  <pageSetup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پردازش!N11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N6=11,10,IF(AND(پردازش!N6&lt;=14,پردازش!N6&gt;=12),12,IF(AND(پردازش!N6&lt;=17,پردازش!N6&gt;=15),15,IF(AND(پردازش!N6&lt;=22,پردازش!N6&gt;=18),18,IF(AND(پردازش!N6&lt;=29,پردازش!N6&gt;=23),23,IF(AND(پردازش!N6&lt;=42,پردازش!N6&gt;=30),30,IF(AND(پردازش!N6&lt;=66,پردازش!N6&gt;=43),43,IF(پردازش!N6&gt;=67,67,پردازش!N6)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LJftG4wqTnCqkfVpECsRj4WSLae9Xfv3MCZaX0HaL7VNbjYFiMkR04+b+vs6qPh2PmVALs4mY/ppBibyzF0fbQ==" saltValue="Wp0p8Por0yER61Bc5qEBaw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پردازش!P11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P6=11,10,IF(AND(پردازش!P6&lt;=14,پردازش!P6&gt;=12),12,IF(AND(پردازش!P6&lt;=17,پردازش!P6&gt;=15),15,IF(AND(پردازش!P6&lt;=22,پردازش!P6&gt;=18),18,IF(AND(پردازش!P6&lt;=29,پردازش!P6&gt;=23),23,IF(AND(پردازش!P6&lt;=42,پردازش!P6&gt;=30),30,IF(AND(پردازش!P6&lt;=66,پردازش!P6&gt;=43),43,IF(پردازش!P6&gt;=67,67,پردازش!P6)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2tgDOwIDklBMYLFVydKpgNIqsBpyantkh2nzIRFKhzYm2jkAVml2S6gtxJn1w00KMI4496qn4DIkf8/uhz+dXQ==" saltValue="4FUDVLjiLSjH/cs1NJTUmg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پردازش!R11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R6=11,10,IF(AND(پردازش!R6&lt;=14,پردازش!R6&gt;=12),12,IF(AND(پردازش!R6&lt;=17,پردازش!R6&gt;=15),15,IF(AND(پردازش!R6&lt;=22,پردازش!R6&gt;=18),18,IF(AND(پردازش!R6&lt;=29,پردازش!R6&gt;=23),23,IF(AND(پردازش!R6&lt;=42,پردازش!R6&gt;=30),30,IF(AND(پردازش!R6&lt;=66,پردازش!R6&gt;=43),43,IF(پردازش!R6&gt;=67,67,پردازش!R6)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Jmg1bIYHKNxH6SJEtiwSNDb4dfs6dkSE08wgQeqH25R583JFqlx/gB79/imIb18rAQXOjVeiwrwTcRtV4WOP1w==" saltValue="wFNP+djPshji9HALFLFzgw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47"/>
  <sheetViews>
    <sheetView rightToLeft="1" zoomScaleNormal="100" workbookViewId="0">
      <selection sqref="A1:AM1048576"/>
    </sheetView>
  </sheetViews>
  <sheetFormatPr defaultRowHeight="15" x14ac:dyDescent="0.25"/>
  <cols>
    <col min="1" max="1" width="9.140625" style="7"/>
    <col min="2" max="2" width="6" style="7" bestFit="1" customWidth="1"/>
    <col min="3" max="9" width="6.85546875" style="7" bestFit="1" customWidth="1"/>
    <col min="10" max="10" width="6" style="7" customWidth="1"/>
    <col min="11" max="11" width="5.28515625" style="7" customWidth="1"/>
    <col min="12" max="13" width="6" style="7" customWidth="1"/>
    <col min="14" max="14" width="5.5703125" style="7" customWidth="1"/>
    <col min="15" max="16" width="5.85546875" style="7" customWidth="1"/>
    <col min="17" max="17" width="6.28515625" style="7" customWidth="1"/>
    <col min="18" max="18" width="6.42578125" style="7" customWidth="1"/>
    <col min="19" max="19" width="5" style="7" customWidth="1"/>
    <col min="20" max="20" width="3.85546875" style="7" customWidth="1"/>
    <col min="21" max="21" width="3" style="7" customWidth="1"/>
    <col min="22" max="22" width="3.42578125" style="7" customWidth="1"/>
    <col min="23" max="23" width="5.7109375" style="7" customWidth="1"/>
    <col min="24" max="39" width="9.140625" style="7"/>
    <col min="40" max="16384" width="9.140625" style="1"/>
  </cols>
  <sheetData>
    <row r="1" spans="2:38" x14ac:dyDescent="0.25">
      <c r="B1" s="50" t="s">
        <v>14</v>
      </c>
      <c r="C1" s="50" t="s">
        <v>13</v>
      </c>
      <c r="D1" s="50" t="s">
        <v>12</v>
      </c>
      <c r="E1" s="50" t="s">
        <v>11</v>
      </c>
      <c r="F1" s="50" t="s">
        <v>10</v>
      </c>
      <c r="G1" s="50" t="s">
        <v>9</v>
      </c>
      <c r="H1" s="50" t="s">
        <v>15</v>
      </c>
      <c r="I1" s="50" t="s">
        <v>8</v>
      </c>
      <c r="J1" s="50" t="s">
        <v>6</v>
      </c>
      <c r="K1" s="50" t="s">
        <v>5</v>
      </c>
      <c r="L1" s="50" t="s">
        <v>4</v>
      </c>
      <c r="M1" s="50" t="s">
        <v>3</v>
      </c>
      <c r="N1" s="50" t="s">
        <v>2</v>
      </c>
      <c r="O1" s="50" t="s">
        <v>1</v>
      </c>
      <c r="P1" s="50" t="s">
        <v>0</v>
      </c>
    </row>
    <row r="2" spans="2:38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38" ht="15" customHeight="1" x14ac:dyDescent="0.25">
      <c r="B3" s="51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  <c r="Q3" s="54" t="s">
        <v>21</v>
      </c>
      <c r="R3" s="54"/>
    </row>
    <row r="4" spans="2:38" x14ac:dyDescent="0.25">
      <c r="B4" s="50">
        <v>67</v>
      </c>
      <c r="C4" s="50">
        <v>43</v>
      </c>
      <c r="D4" s="50">
        <v>30</v>
      </c>
      <c r="E4" s="50">
        <v>23</v>
      </c>
      <c r="F4" s="50">
        <v>18</v>
      </c>
      <c r="G4" s="50">
        <v>15</v>
      </c>
      <c r="H4" s="50">
        <v>12</v>
      </c>
      <c r="I4" s="50">
        <v>10</v>
      </c>
      <c r="J4" s="50">
        <v>9</v>
      </c>
      <c r="K4" s="50">
        <v>8</v>
      </c>
      <c r="L4" s="50">
        <v>7</v>
      </c>
      <c r="M4" s="50">
        <v>6</v>
      </c>
      <c r="N4" s="50">
        <v>5</v>
      </c>
      <c r="O4" s="50">
        <v>4</v>
      </c>
      <c r="P4" s="50">
        <v>3</v>
      </c>
      <c r="Q4" s="54" t="s">
        <v>19</v>
      </c>
      <c r="R4" s="54"/>
      <c r="S4" s="8">
        <v>-100</v>
      </c>
      <c r="U4" s="7" t="s">
        <v>31</v>
      </c>
      <c r="W4" s="7" t="e">
        <f>پردازش!T11</f>
        <v>#DIV/0!</v>
      </c>
      <c r="Y4" s="7" t="e">
        <f>IF(X5&gt;0,X5,"Reject")</f>
        <v>#DIV/0!</v>
      </c>
    </row>
    <row r="5" spans="2:38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9" t="s">
        <v>32</v>
      </c>
      <c r="R5" s="10"/>
      <c r="V5" s="11" t="s">
        <v>30</v>
      </c>
      <c r="W5" s="7">
        <f>IF(پردازش!T6=11,10,IF(AND(پردازش!T6&lt;=14,پردازش!T6&gt;=12),12,IF(AND(پردازش!T6&lt;=17,پردازش!T6&gt;=15),15,IF(AND(پردازش!T6&lt;=22,پردازش!T6&gt;=18),18,IF(AND(پردازش!T6&lt;=29,پردازش!T6&gt;=23),23,IF(AND(پردازش!T6&lt;=42,پردازش!T6&gt;=30),30,IF(AND(پردازش!T6&lt;=66,پردازش!T6&gt;=43),43,IF(پردازش!T6&gt;=67,67,پردازش!T6))))))))</f>
        <v>0</v>
      </c>
      <c r="X5" s="7" t="e">
        <f>SUM(X6:AL47)</f>
        <v>#DIV/0!</v>
      </c>
    </row>
    <row r="6" spans="2:38" ht="18" x14ac:dyDescent="0.45">
      <c r="B6" s="12">
        <v>100</v>
      </c>
      <c r="C6" s="12">
        <v>100</v>
      </c>
      <c r="D6" s="12">
        <v>100</v>
      </c>
      <c r="E6" s="12">
        <v>100</v>
      </c>
      <c r="F6" s="12">
        <v>100</v>
      </c>
      <c r="G6" s="12">
        <v>100</v>
      </c>
      <c r="H6" s="12">
        <v>100</v>
      </c>
      <c r="I6" s="12">
        <v>100</v>
      </c>
      <c r="J6" s="12">
        <v>100</v>
      </c>
      <c r="K6" s="12">
        <v>100</v>
      </c>
      <c r="L6" s="12"/>
      <c r="M6" s="12"/>
      <c r="N6" s="12"/>
      <c r="O6" s="12"/>
      <c r="P6" s="12"/>
      <c r="Q6" s="12">
        <v>1</v>
      </c>
      <c r="R6" s="12"/>
      <c r="X6" s="7" t="e">
        <f>IF(AND($W$5=$B$4,$W$4&gt;=B6),Q6,0)</f>
        <v>#DIV/0!</v>
      </c>
      <c r="Y6" s="7" t="e">
        <f>IF(AND($W$5=$C$4,$W$4&gt;=C6),Q6,0)</f>
        <v>#DIV/0!</v>
      </c>
      <c r="Z6" s="7" t="e">
        <f>IF(AND($W$5=$D$4,$W$4&gt;=D6),Q6,0)</f>
        <v>#DIV/0!</v>
      </c>
      <c r="AA6" s="7" t="e">
        <f>IF(AND($W$5=$E$4,$W$4&gt;=E6),Q6,0)</f>
        <v>#DIV/0!</v>
      </c>
      <c r="AB6" s="7" t="e">
        <f>IF(AND($W$5=$F$4,$W$4&gt;=F6),Q6,0)</f>
        <v>#DIV/0!</v>
      </c>
      <c r="AC6" s="7" t="e">
        <f>IF(AND($W$5=$G$4,$W$4&gt;=G6),Q6,0)</f>
        <v>#DIV/0!</v>
      </c>
      <c r="AD6" s="7" t="e">
        <f>IF(AND($W$5=$H$4,$W$4&gt;=H6),Q6,0)</f>
        <v>#DIV/0!</v>
      </c>
      <c r="AE6" s="7" t="e">
        <f>IF(AND($W$5=$I$4,$W$4&gt;=I6),Q6,0)</f>
        <v>#DIV/0!</v>
      </c>
      <c r="AF6" s="7" t="e">
        <f>IF(AND($W$5=$J$4,$W$4&gt;=J6),Q6,0)</f>
        <v>#DIV/0!</v>
      </c>
      <c r="AG6" s="7" t="e">
        <f>IF(AND($W$5=$K$4,$W$4&gt;=K6),Q6,0)</f>
        <v>#DIV/0!</v>
      </c>
      <c r="AH6" s="7" t="s">
        <v>7</v>
      </c>
      <c r="AI6" s="7" t="s">
        <v>7</v>
      </c>
      <c r="AJ6" s="7" t="s">
        <v>7</v>
      </c>
      <c r="AK6" s="7" t="s">
        <v>7</v>
      </c>
      <c r="AL6" s="7" t="s">
        <v>7</v>
      </c>
    </row>
    <row r="7" spans="2:38" ht="18" x14ac:dyDescent="0.45">
      <c r="B7" s="13">
        <v>97</v>
      </c>
      <c r="C7" s="13">
        <v>97</v>
      </c>
      <c r="D7" s="13">
        <v>97</v>
      </c>
      <c r="E7" s="13">
        <v>97</v>
      </c>
      <c r="F7" s="13">
        <v>96</v>
      </c>
      <c r="G7" s="13">
        <v>96</v>
      </c>
      <c r="H7" s="13">
        <v>96</v>
      </c>
      <c r="I7" s="13">
        <v>95</v>
      </c>
      <c r="J7" s="13">
        <v>97</v>
      </c>
      <c r="K7" s="13">
        <v>99</v>
      </c>
      <c r="L7" s="13">
        <v>100</v>
      </c>
      <c r="M7" s="13"/>
      <c r="N7" s="13"/>
      <c r="O7" s="13"/>
      <c r="P7" s="13"/>
      <c r="Q7" s="13">
        <v>1</v>
      </c>
      <c r="R7" s="13"/>
      <c r="X7" s="7" t="e">
        <f>IF(AND($W$5=$B$4,$W$4&gt;=B7,$W$4&lt;B6),Q7,0)</f>
        <v>#DIV/0!</v>
      </c>
      <c r="Y7" s="7" t="e">
        <f>IF(AND($W$5=$C$4,$W$4&gt;=C7,$W$4&lt;C6),Q7,0)</f>
        <v>#DIV/0!</v>
      </c>
      <c r="Z7" s="7" t="e">
        <f>IF(AND($W$5=$D$4,$W$4&gt;=D7,$W$4&lt;D6),Q7,0)</f>
        <v>#DIV/0!</v>
      </c>
      <c r="AA7" s="7" t="e">
        <f>IF(AND($W$5=$E$4,$W$4&gt;=E7,$W$4&lt;E6),Q7,0)</f>
        <v>#DIV/0!</v>
      </c>
      <c r="AB7" s="7" t="e">
        <f>IF(AND($W$5=$F$4,$W$4&gt;=F7,$W$4&lt;F6),Q7,0)</f>
        <v>#DIV/0!</v>
      </c>
      <c r="AC7" s="7" t="e">
        <f>IF(AND($W$5=$G$4,$W$4&gt;=G7,$W$4&lt;G6),Q7,0)</f>
        <v>#DIV/0!</v>
      </c>
      <c r="AD7" s="7" t="e">
        <f>IF(AND($W$5=$H$4,$W$4&gt;=H7,$W$4&lt;H6),Q7,0)</f>
        <v>#DIV/0!</v>
      </c>
      <c r="AE7" s="7" t="e">
        <f>IF(AND($W$5=$I$4,$W$4&gt;=I7,$W$4&lt;I6),Q7,0)</f>
        <v>#DIV/0!</v>
      </c>
      <c r="AF7" s="7" t="e">
        <f>IF(AND($W$5=$J$4,$W$4&gt;=J7,$W$4&lt;J6),Q7,0)</f>
        <v>#DIV/0!</v>
      </c>
      <c r="AG7" s="7" t="e">
        <f>IF(AND($W$5=$K$4,$W$4&gt;=K7,$W$4&lt;K6),Q7,0)</f>
        <v>#DIV/0!</v>
      </c>
      <c r="AH7" s="7" t="e">
        <f>IF(AND($W$5=$L$4,$W$4&gt;=L7),Q7,0)</f>
        <v>#DIV/0!</v>
      </c>
      <c r="AI7" s="7" t="s">
        <v>7</v>
      </c>
      <c r="AJ7" s="7" t="s">
        <v>7</v>
      </c>
      <c r="AK7" s="7" t="s">
        <v>7</v>
      </c>
      <c r="AL7" s="7" t="s">
        <v>7</v>
      </c>
    </row>
    <row r="8" spans="2:38" ht="18" x14ac:dyDescent="0.45">
      <c r="B8" s="13">
        <v>96</v>
      </c>
      <c r="C8" s="13">
        <v>96</v>
      </c>
      <c r="D8" s="13">
        <v>95</v>
      </c>
      <c r="E8" s="13">
        <v>95</v>
      </c>
      <c r="F8" s="13">
        <v>94</v>
      </c>
      <c r="G8" s="13">
        <v>93</v>
      </c>
      <c r="H8" s="13">
        <v>93</v>
      </c>
      <c r="I8" s="13">
        <v>92</v>
      </c>
      <c r="J8" s="13">
        <v>94</v>
      </c>
      <c r="K8" s="13">
        <v>96</v>
      </c>
      <c r="L8" s="13">
        <v>98</v>
      </c>
      <c r="M8" s="13">
        <v>100</v>
      </c>
      <c r="N8" s="13"/>
      <c r="O8" s="13"/>
      <c r="P8" s="13"/>
      <c r="Q8" s="13">
        <v>1</v>
      </c>
      <c r="R8" s="13"/>
      <c r="X8" s="7" t="e">
        <f>IF(AND($W$5=$B$4,$W$4&gt;=B8,$W$4&lt;B7),Q8,0)</f>
        <v>#DIV/0!</v>
      </c>
      <c r="Y8" s="7" t="e">
        <f>IF(AND($W$5=$C$4,$W$4&gt;=C8,$W$4&lt;C7),Q8,0)</f>
        <v>#DIV/0!</v>
      </c>
      <c r="Z8" s="7" t="e">
        <f>IF(AND($W$5=$D$4,$W$4&gt;=D8,$W$4&lt;D7),Q8,0)</f>
        <v>#DIV/0!</v>
      </c>
      <c r="AA8" s="7" t="e">
        <f>IF(AND($W$5=$E$4,$W$4&gt;=E8,$W$4&lt;E7),Q8,0)</f>
        <v>#DIV/0!</v>
      </c>
      <c r="AB8" s="7" t="e">
        <f t="shared" ref="AB8:AB46" si="0">IF(AND($W$5=$F$4,$W$4&gt;=F8,$W$4&lt;F7),Q8,0)</f>
        <v>#DIV/0!</v>
      </c>
      <c r="AC8" s="7" t="e">
        <f>IF(AND($W$5=$G$4,$W$4&gt;=G8,$W$4&lt;G7),Q8,0)</f>
        <v>#DIV/0!</v>
      </c>
      <c r="AD8" s="7" t="e">
        <f>IF(AND($W$5=$H$4,$W$4&gt;=H8,$W$4&lt;H7),Q8,0)</f>
        <v>#DIV/0!</v>
      </c>
      <c r="AE8" s="7" t="e">
        <f>IF(AND($W$5=$I$4,$W$4&gt;=I8,$W$4&lt;I7),Q8,0)</f>
        <v>#DIV/0!</v>
      </c>
      <c r="AF8" s="7" t="e">
        <f t="shared" ref="AF8:AF46" si="1">IF(AND($W$5=$J$4,$W$4&gt;=J8,$W$4&lt;J7),Q8,0)</f>
        <v>#DIV/0!</v>
      </c>
      <c r="AG8" s="7" t="e">
        <f t="shared" ref="AG8:AG46" si="2">IF(AND($W$5=$K$4,$W$4&gt;=K8,$W$4&lt;K7),Q8,0)</f>
        <v>#DIV/0!</v>
      </c>
      <c r="AH8" s="7" t="e">
        <f>IF(AND($W$5=$L$4,$W$4&gt;=L8,$W$4&lt;L7),Q8,0)</f>
        <v>#DIV/0!</v>
      </c>
      <c r="AI8" s="7" t="e">
        <f>IF(AND($W$5=$M$4,$W$4&gt;=M8),Q8,0)</f>
        <v>#DIV/0!</v>
      </c>
      <c r="AJ8" s="7" t="s">
        <v>7</v>
      </c>
      <c r="AK8" s="7" t="s">
        <v>7</v>
      </c>
      <c r="AL8" s="7" t="s">
        <v>7</v>
      </c>
    </row>
    <row r="9" spans="2:38" ht="18" x14ac:dyDescent="0.45">
      <c r="B9" s="13">
        <v>94</v>
      </c>
      <c r="C9" s="13">
        <v>94</v>
      </c>
      <c r="D9" s="13">
        <v>93</v>
      </c>
      <c r="E9" s="13">
        <v>93</v>
      </c>
      <c r="F9" s="13">
        <v>92</v>
      </c>
      <c r="G9" s="13">
        <v>91</v>
      </c>
      <c r="H9" s="13">
        <v>90</v>
      </c>
      <c r="I9" s="13">
        <v>89</v>
      </c>
      <c r="J9" s="13">
        <v>91</v>
      </c>
      <c r="K9" s="13">
        <v>94</v>
      </c>
      <c r="L9" s="13">
        <v>97</v>
      </c>
      <c r="M9" s="13">
        <v>99</v>
      </c>
      <c r="N9" s="13"/>
      <c r="O9" s="13"/>
      <c r="P9" s="13"/>
      <c r="Q9" s="13">
        <v>1</v>
      </c>
      <c r="R9" s="13"/>
      <c r="X9" s="7" t="e">
        <f t="shared" ref="X9:X46" si="3">IF(AND($W$5=$B$4,$W$4&gt;=B9,$W$4&lt;B8),Q9,0)</f>
        <v>#DIV/0!</v>
      </c>
      <c r="Y9" s="7" t="e">
        <f t="shared" ref="Y9:Y46" si="4">IF(AND($W$5=$C$4,$W$4&gt;=C9,$W$4&lt;C8),Q9,0)</f>
        <v>#DIV/0!</v>
      </c>
      <c r="Z9" s="7" t="e">
        <f t="shared" ref="Z9:Z46" si="5">IF(AND($W$5=$D$4,$W$4&gt;=D9,$W$4&lt;D8),Q9,0)</f>
        <v>#DIV/0!</v>
      </c>
      <c r="AA9" s="7" t="e">
        <f t="shared" ref="AA9:AA46" si="6">IF(AND($W$5=$E$4,$W$4&gt;=E9,$W$4&lt;E8),Q9,0)</f>
        <v>#DIV/0!</v>
      </c>
      <c r="AB9" s="7" t="e">
        <f t="shared" si="0"/>
        <v>#DIV/0!</v>
      </c>
      <c r="AC9" s="7" t="e">
        <f t="shared" ref="AC9:AC46" si="7">IF(AND($W$5=$G$4,$W$4&gt;=G9,$W$4&lt;G8),Q9,0)</f>
        <v>#DIV/0!</v>
      </c>
      <c r="AD9" s="7" t="e">
        <f>IF(AND($W$5=$H$4,$W$4&gt;=H9,$W$4&lt;H8),Q9,0)</f>
        <v>#DIV/0!</v>
      </c>
      <c r="AE9" s="7" t="e">
        <f>IF(AND($W$5=$I$4,$W$4&gt;=I9,$W$4&lt;I8),Q9,0)</f>
        <v>#DIV/0!</v>
      </c>
      <c r="AF9" s="7" t="e">
        <f t="shared" si="1"/>
        <v>#DIV/0!</v>
      </c>
      <c r="AG9" s="7" t="e">
        <f>IF(AND($W$5=$K$4,$W$4&gt;=K9,$W$4&lt;K8),Q9,0)</f>
        <v>#DIV/0!</v>
      </c>
      <c r="AH9" s="7" t="e">
        <f t="shared" ref="AH9:AH46" si="8">IF(AND($W$5=$L$4,$W$4&gt;=L9,$W$4&lt;L8),Q9,0)</f>
        <v>#DIV/0!</v>
      </c>
      <c r="AI9" s="7" t="e">
        <f>IF(AND($W$5=$M$4,$W$4&gt;=M9,$W$4&lt;M8),Q9,0)</f>
        <v>#DIV/0!</v>
      </c>
      <c r="AJ9" s="7" t="s">
        <v>7</v>
      </c>
      <c r="AK9" s="7" t="s">
        <v>7</v>
      </c>
      <c r="AL9" s="7" t="s">
        <v>7</v>
      </c>
    </row>
    <row r="10" spans="2:38" ht="18" x14ac:dyDescent="0.45">
      <c r="B10" s="13">
        <v>93</v>
      </c>
      <c r="C10" s="13">
        <v>92</v>
      </c>
      <c r="D10" s="13">
        <v>92</v>
      </c>
      <c r="E10" s="13">
        <v>91</v>
      </c>
      <c r="F10" s="13">
        <v>90</v>
      </c>
      <c r="G10" s="13">
        <v>89</v>
      </c>
      <c r="H10" s="13">
        <v>88</v>
      </c>
      <c r="I10" s="13">
        <v>87</v>
      </c>
      <c r="J10" s="13">
        <v>89</v>
      </c>
      <c r="K10" s="13">
        <v>92</v>
      </c>
      <c r="L10" s="13">
        <v>95</v>
      </c>
      <c r="M10" s="13">
        <v>98</v>
      </c>
      <c r="N10" s="13">
        <v>100</v>
      </c>
      <c r="O10" s="13">
        <v>100</v>
      </c>
      <c r="P10" s="13">
        <v>100</v>
      </c>
      <c r="Q10" s="13">
        <v>1</v>
      </c>
      <c r="R10" s="13"/>
      <c r="X10" s="7" t="e">
        <f t="shared" si="3"/>
        <v>#DIV/0!</v>
      </c>
      <c r="Y10" s="7" t="e">
        <f t="shared" si="4"/>
        <v>#DIV/0!</v>
      </c>
      <c r="Z10" s="7" t="e">
        <f>IF(AND($W$5=$D$4,$W$4&gt;=D10,$W$4&lt;D9),Q10,0)</f>
        <v>#DIV/0!</v>
      </c>
      <c r="AA10" s="7" t="e">
        <f t="shared" si="6"/>
        <v>#DIV/0!</v>
      </c>
      <c r="AB10" s="7" t="e">
        <f t="shared" si="0"/>
        <v>#DIV/0!</v>
      </c>
      <c r="AC10" s="7" t="e">
        <f>IF(AND($W$5=$G$4,$W$4&gt;=G10,$W$4&lt;G9),Q10,0)</f>
        <v>#DIV/0!</v>
      </c>
      <c r="AD10" s="7" t="e">
        <f>IF(AND($W$5=$H$4,$W$4&gt;=H10,$W$4&lt;H9),Q10,0)</f>
        <v>#DIV/0!</v>
      </c>
      <c r="AE10" s="7" t="e">
        <f t="shared" ref="AE10:AE46" si="9">IF(AND($W$5=$I$4,$W$4&gt;=I10,$W$4&lt;I9),Q10,0)</f>
        <v>#DIV/0!</v>
      </c>
      <c r="AF10" s="7" t="e">
        <f t="shared" si="1"/>
        <v>#DIV/0!</v>
      </c>
      <c r="AG10" s="7" t="e">
        <f t="shared" si="2"/>
        <v>#DIV/0!</v>
      </c>
      <c r="AH10" s="7" t="e">
        <f t="shared" si="8"/>
        <v>#DIV/0!</v>
      </c>
      <c r="AI10" s="7" t="e">
        <f t="shared" ref="AI10:AI46" si="10">IF(AND($W$5=$M$4,$W$4&gt;=M10,$W$4&lt;M9),Q10,0)</f>
        <v>#DIV/0!</v>
      </c>
      <c r="AJ10" s="7" t="e">
        <f>IF(AND($W$5=$N$4,$W$4&gt;=N10),Q10,0)</f>
        <v>#DIV/0!</v>
      </c>
      <c r="AK10" s="7" t="e">
        <f>IF(AND($W$5=$O$4,$W$4&gt;=O10),Q10,0)</f>
        <v>#DIV/0!</v>
      </c>
      <c r="AL10" s="7" t="e">
        <f>IF(AND($W$5=$P$4,$W$4&gt;=P10),Q10,0)</f>
        <v>#DIV/0!</v>
      </c>
    </row>
    <row r="11" spans="2:38" ht="18" x14ac:dyDescent="0.45">
      <c r="B11" s="12">
        <v>92</v>
      </c>
      <c r="C11" s="12">
        <v>91</v>
      </c>
      <c r="D11" s="12">
        <v>90</v>
      </c>
      <c r="E11" s="12">
        <v>89</v>
      </c>
      <c r="F11" s="12">
        <v>88</v>
      </c>
      <c r="G11" s="12">
        <v>87</v>
      </c>
      <c r="H11" s="12">
        <v>86</v>
      </c>
      <c r="I11" s="14">
        <v>85</v>
      </c>
      <c r="J11" s="12">
        <v>84</v>
      </c>
      <c r="K11" s="14">
        <v>83</v>
      </c>
      <c r="L11" s="12">
        <v>82</v>
      </c>
      <c r="M11" s="12">
        <v>80</v>
      </c>
      <c r="N11" s="12">
        <v>78</v>
      </c>
      <c r="O11" s="12">
        <v>75</v>
      </c>
      <c r="P11" s="12">
        <v>69</v>
      </c>
      <c r="Q11" s="12">
        <v>1</v>
      </c>
      <c r="R11" s="12"/>
      <c r="X11" s="7" t="e">
        <f t="shared" si="3"/>
        <v>#DIV/0!</v>
      </c>
      <c r="Y11" s="7" t="e">
        <f t="shared" si="4"/>
        <v>#DIV/0!</v>
      </c>
      <c r="Z11" s="7" t="e">
        <f t="shared" si="5"/>
        <v>#DIV/0!</v>
      </c>
      <c r="AA11" s="7" t="e">
        <f t="shared" si="6"/>
        <v>#DIV/0!</v>
      </c>
      <c r="AB11" s="7" t="e">
        <f t="shared" si="0"/>
        <v>#DIV/0!</v>
      </c>
      <c r="AC11" s="7" t="e">
        <f t="shared" si="7"/>
        <v>#DIV/0!</v>
      </c>
      <c r="AD11" s="7" t="e">
        <f t="shared" ref="AD11:AD46" si="11">IF(AND($W$5=$H$4,$W$4&gt;=H11,$W$4&lt;H10),Q11,0)</f>
        <v>#DIV/0!</v>
      </c>
      <c r="AE11" s="7" t="e">
        <f t="shared" si="9"/>
        <v>#DIV/0!</v>
      </c>
      <c r="AF11" s="7" t="e">
        <f t="shared" si="1"/>
        <v>#DIV/0!</v>
      </c>
      <c r="AG11" s="7" t="e">
        <f t="shared" si="2"/>
        <v>#DIV/0!</v>
      </c>
      <c r="AH11" s="7" t="e">
        <f t="shared" si="8"/>
        <v>#DIV/0!</v>
      </c>
      <c r="AI11" s="7" t="e">
        <f t="shared" si="10"/>
        <v>#DIV/0!</v>
      </c>
      <c r="AJ11" s="7" t="e">
        <f>IF(AND($W$5=$N$4,$W$4&gt;=N11,$W$4&lt;N10),Q11,0)</f>
        <v>#DIV/0!</v>
      </c>
      <c r="AK11" s="7" t="e">
        <f>IF(AND($W$5=$O$4,$W$4&gt;=O11,$W$4&lt;O10),Q11,0)</f>
        <v>#DIV/0!</v>
      </c>
      <c r="AL11" s="7" t="e">
        <f>IF(AND($W$5=$P$4,$W$4&gt;=P11,$W$4&lt;P10),Q11,0)</f>
        <v>#DIV/0!</v>
      </c>
    </row>
    <row r="12" spans="2:38" ht="18" x14ac:dyDescent="0.45">
      <c r="B12" s="13">
        <v>91</v>
      </c>
      <c r="C12" s="13">
        <v>90</v>
      </c>
      <c r="D12" s="13">
        <v>89</v>
      </c>
      <c r="E12" s="13">
        <v>87</v>
      </c>
      <c r="F12" s="13">
        <v>86</v>
      </c>
      <c r="G12" s="13">
        <v>85</v>
      </c>
      <c r="H12" s="13">
        <v>84</v>
      </c>
      <c r="I12" s="15">
        <v>83</v>
      </c>
      <c r="J12" s="13">
        <v>82</v>
      </c>
      <c r="K12" s="15">
        <v>81</v>
      </c>
      <c r="L12" s="13">
        <v>80</v>
      </c>
      <c r="M12" s="13">
        <v>78</v>
      </c>
      <c r="N12" s="13">
        <v>76</v>
      </c>
      <c r="O12" s="13">
        <v>72</v>
      </c>
      <c r="P12" s="13">
        <v>66</v>
      </c>
      <c r="Q12" s="13">
        <v>1</v>
      </c>
      <c r="R12" s="13"/>
      <c r="X12" s="7" t="e">
        <f>IF(AND($W$5=$B$4,$W$4&gt;=B12,$W$4&lt;B11),Q12,0)</f>
        <v>#DIV/0!</v>
      </c>
      <c r="Y12" s="7" t="e">
        <f t="shared" si="4"/>
        <v>#DIV/0!</v>
      </c>
      <c r="Z12" s="7" t="e">
        <f t="shared" si="5"/>
        <v>#DIV/0!</v>
      </c>
      <c r="AA12" s="7" t="e">
        <f t="shared" si="6"/>
        <v>#DIV/0!</v>
      </c>
      <c r="AB12" s="7" t="e">
        <f t="shared" si="0"/>
        <v>#DIV/0!</v>
      </c>
      <c r="AC12" s="7" t="e">
        <f t="shared" si="7"/>
        <v>#DIV/0!</v>
      </c>
      <c r="AD12" s="7" t="e">
        <f t="shared" si="11"/>
        <v>#DIV/0!</v>
      </c>
      <c r="AE12" s="7" t="e">
        <f t="shared" si="9"/>
        <v>#DIV/0!</v>
      </c>
      <c r="AF12" s="7" t="e">
        <f t="shared" si="1"/>
        <v>#DIV/0!</v>
      </c>
      <c r="AG12" s="7" t="e">
        <f t="shared" si="2"/>
        <v>#DIV/0!</v>
      </c>
      <c r="AH12" s="7" t="e">
        <f t="shared" si="8"/>
        <v>#DIV/0!</v>
      </c>
      <c r="AI12" s="7" t="e">
        <f t="shared" si="10"/>
        <v>#DIV/0!</v>
      </c>
      <c r="AJ12" s="7" t="e">
        <f t="shared" ref="AJ12:AJ46" si="12">IF(AND($W$5=$N$4,$W$4&gt;=N12,$W$4&lt;N11),Q12,0)</f>
        <v>#DIV/0!</v>
      </c>
      <c r="AK12" s="7" t="e">
        <f t="shared" ref="AK12:AK46" si="13">IF(AND($W$5=$O$4,$W$4&gt;=O12,$W$4&lt;O11),Q12,0)</f>
        <v>#DIV/0!</v>
      </c>
      <c r="AL12" s="7" t="e">
        <f t="shared" ref="AL12:AL46" si="14">IF(AND($W$5=$P$4,$W$4&gt;=P12,$W$4&lt;P11),Q12,0)</f>
        <v>#DIV/0!</v>
      </c>
    </row>
    <row r="13" spans="2:38" ht="18" x14ac:dyDescent="0.45">
      <c r="B13" s="13">
        <v>90</v>
      </c>
      <c r="C13" s="13">
        <v>88</v>
      </c>
      <c r="D13" s="13">
        <v>87</v>
      </c>
      <c r="E13" s="13">
        <v>86</v>
      </c>
      <c r="F13" s="13">
        <v>85</v>
      </c>
      <c r="G13" s="13">
        <v>84</v>
      </c>
      <c r="H13" s="13">
        <v>82</v>
      </c>
      <c r="I13" s="15">
        <v>81</v>
      </c>
      <c r="J13" s="13">
        <v>80</v>
      </c>
      <c r="K13" s="15">
        <v>79</v>
      </c>
      <c r="L13" s="13">
        <v>78</v>
      </c>
      <c r="M13" s="13">
        <v>76</v>
      </c>
      <c r="N13" s="13">
        <v>74</v>
      </c>
      <c r="O13" s="13">
        <v>70</v>
      </c>
      <c r="P13" s="13">
        <v>64</v>
      </c>
      <c r="Q13" s="13">
        <v>1</v>
      </c>
      <c r="R13" s="13"/>
      <c r="X13" s="7" t="e">
        <f t="shared" si="3"/>
        <v>#DIV/0!</v>
      </c>
      <c r="Y13" s="7" t="e">
        <f t="shared" si="4"/>
        <v>#DIV/0!</v>
      </c>
      <c r="Z13" s="7" t="e">
        <f t="shared" si="5"/>
        <v>#DIV/0!</v>
      </c>
      <c r="AA13" s="7" t="e">
        <f t="shared" si="6"/>
        <v>#DIV/0!</v>
      </c>
      <c r="AB13" s="7" t="e">
        <f t="shared" si="0"/>
        <v>#DIV/0!</v>
      </c>
      <c r="AC13" s="7" t="e">
        <f t="shared" si="7"/>
        <v>#DIV/0!</v>
      </c>
      <c r="AD13" s="7" t="e">
        <f t="shared" si="11"/>
        <v>#DIV/0!</v>
      </c>
      <c r="AE13" s="7" t="e">
        <f t="shared" si="9"/>
        <v>#DIV/0!</v>
      </c>
      <c r="AF13" s="7" t="e">
        <f t="shared" si="1"/>
        <v>#DIV/0!</v>
      </c>
      <c r="AG13" s="7" t="e">
        <f t="shared" si="2"/>
        <v>#DIV/0!</v>
      </c>
      <c r="AH13" s="7" t="e">
        <f t="shared" si="8"/>
        <v>#DIV/0!</v>
      </c>
      <c r="AI13" s="7" t="e">
        <f t="shared" si="10"/>
        <v>#DIV/0!</v>
      </c>
      <c r="AJ13" s="7" t="e">
        <f t="shared" si="12"/>
        <v>#DIV/0!</v>
      </c>
      <c r="AK13" s="7" t="e">
        <f t="shared" si="13"/>
        <v>#DIV/0!</v>
      </c>
      <c r="AL13" s="7" t="e">
        <f>IF(AND($W$5=$P$4,$W$4&gt;=P13,$W$4&lt;P12),Q13,0)</f>
        <v>#DIV/0!</v>
      </c>
    </row>
    <row r="14" spans="2:38" ht="18" x14ac:dyDescent="0.45">
      <c r="B14" s="13">
        <v>88</v>
      </c>
      <c r="C14" s="13">
        <v>87</v>
      </c>
      <c r="D14" s="13">
        <v>86</v>
      </c>
      <c r="E14" s="13">
        <v>84</v>
      </c>
      <c r="F14" s="13">
        <v>83</v>
      </c>
      <c r="G14" s="13">
        <v>82</v>
      </c>
      <c r="H14" s="13">
        <v>81</v>
      </c>
      <c r="I14" s="15">
        <v>79</v>
      </c>
      <c r="J14" s="13">
        <v>78</v>
      </c>
      <c r="K14" s="15">
        <v>77</v>
      </c>
      <c r="L14" s="13">
        <v>76</v>
      </c>
      <c r="M14" s="13">
        <v>74</v>
      </c>
      <c r="N14" s="13">
        <v>72</v>
      </c>
      <c r="O14" s="13">
        <v>68</v>
      </c>
      <c r="P14" s="13">
        <v>63</v>
      </c>
      <c r="Q14" s="13">
        <v>1</v>
      </c>
      <c r="R14" s="13"/>
      <c r="X14" s="7" t="e">
        <f t="shared" si="3"/>
        <v>#DIV/0!</v>
      </c>
      <c r="Y14" s="7" t="e">
        <f t="shared" si="4"/>
        <v>#DIV/0!</v>
      </c>
      <c r="Z14" s="7" t="e">
        <f t="shared" si="5"/>
        <v>#DIV/0!</v>
      </c>
      <c r="AA14" s="7" t="e">
        <f t="shared" si="6"/>
        <v>#DIV/0!</v>
      </c>
      <c r="AB14" s="7" t="e">
        <f t="shared" si="0"/>
        <v>#DIV/0!</v>
      </c>
      <c r="AC14" s="7" t="e">
        <f t="shared" si="7"/>
        <v>#DIV/0!</v>
      </c>
      <c r="AD14" s="7" t="e">
        <f t="shared" si="11"/>
        <v>#DIV/0!</v>
      </c>
      <c r="AE14" s="7" t="e">
        <f t="shared" si="9"/>
        <v>#DIV/0!</v>
      </c>
      <c r="AF14" s="7" t="e">
        <f t="shared" si="1"/>
        <v>#DIV/0!</v>
      </c>
      <c r="AG14" s="7" t="e">
        <f t="shared" si="2"/>
        <v>#DIV/0!</v>
      </c>
      <c r="AH14" s="7" t="e">
        <f t="shared" si="8"/>
        <v>#DIV/0!</v>
      </c>
      <c r="AI14" s="7" t="e">
        <f t="shared" si="10"/>
        <v>#DIV/0!</v>
      </c>
      <c r="AJ14" s="7" t="e">
        <f t="shared" si="12"/>
        <v>#DIV/0!</v>
      </c>
      <c r="AK14" s="7" t="e">
        <f t="shared" si="13"/>
        <v>#DIV/0!</v>
      </c>
      <c r="AL14" s="7" t="e">
        <f t="shared" si="14"/>
        <v>#DIV/0!</v>
      </c>
    </row>
    <row r="15" spans="2:38" ht="18" x14ac:dyDescent="0.45">
      <c r="B15" s="16">
        <v>87</v>
      </c>
      <c r="C15" s="16">
        <v>86</v>
      </c>
      <c r="D15" s="16">
        <v>84</v>
      </c>
      <c r="E15" s="16">
        <v>83</v>
      </c>
      <c r="F15" s="16">
        <v>82</v>
      </c>
      <c r="G15" s="16">
        <v>81</v>
      </c>
      <c r="H15" s="16">
        <v>79</v>
      </c>
      <c r="I15" s="17">
        <v>78</v>
      </c>
      <c r="J15" s="16">
        <v>76</v>
      </c>
      <c r="K15" s="17">
        <v>75</v>
      </c>
      <c r="L15" s="16">
        <v>74</v>
      </c>
      <c r="M15" s="16">
        <v>72</v>
      </c>
      <c r="N15" s="16">
        <v>70</v>
      </c>
      <c r="O15" s="16">
        <v>67</v>
      </c>
      <c r="P15" s="16">
        <v>61</v>
      </c>
      <c r="Q15" s="16">
        <v>1</v>
      </c>
      <c r="R15" s="16"/>
      <c r="X15" s="7" t="e">
        <f t="shared" si="3"/>
        <v>#DIV/0!</v>
      </c>
      <c r="Y15" s="7" t="e">
        <f t="shared" si="4"/>
        <v>#DIV/0!</v>
      </c>
      <c r="Z15" s="7" t="e">
        <f t="shared" si="5"/>
        <v>#DIV/0!</v>
      </c>
      <c r="AA15" s="7" t="e">
        <f t="shared" si="6"/>
        <v>#DIV/0!</v>
      </c>
      <c r="AB15" s="7" t="e">
        <f t="shared" si="0"/>
        <v>#DIV/0!</v>
      </c>
      <c r="AC15" s="7" t="e">
        <f t="shared" si="7"/>
        <v>#DIV/0!</v>
      </c>
      <c r="AD15" s="7" t="e">
        <f t="shared" si="11"/>
        <v>#DIV/0!</v>
      </c>
      <c r="AE15" s="7" t="e">
        <f t="shared" si="9"/>
        <v>#DIV/0!</v>
      </c>
      <c r="AF15" s="7" t="e">
        <f>IF(AND($W$5=$J$4,$W$4&gt;=J15,$W$4&lt;J14),Q15,0)</f>
        <v>#DIV/0!</v>
      </c>
      <c r="AG15" s="7" t="e">
        <f t="shared" si="2"/>
        <v>#DIV/0!</v>
      </c>
      <c r="AH15" s="7" t="e">
        <f t="shared" si="8"/>
        <v>#DIV/0!</v>
      </c>
      <c r="AI15" s="7" t="e">
        <f t="shared" si="10"/>
        <v>#DIV/0!</v>
      </c>
      <c r="AJ15" s="7" t="e">
        <f t="shared" si="12"/>
        <v>#DIV/0!</v>
      </c>
      <c r="AK15" s="7" t="e">
        <f t="shared" si="13"/>
        <v>#DIV/0!</v>
      </c>
      <c r="AL15" s="7" t="e">
        <f t="shared" si="14"/>
        <v>#DIV/0!</v>
      </c>
    </row>
    <row r="16" spans="2:38" ht="18" x14ac:dyDescent="0.45">
      <c r="B16" s="12">
        <v>86</v>
      </c>
      <c r="C16" s="12">
        <v>84</v>
      </c>
      <c r="D16" s="12">
        <v>83</v>
      </c>
      <c r="E16" s="12">
        <v>82</v>
      </c>
      <c r="F16" s="12">
        <v>80</v>
      </c>
      <c r="G16" s="12">
        <v>79</v>
      </c>
      <c r="H16" s="12">
        <v>78</v>
      </c>
      <c r="I16" s="14">
        <v>76</v>
      </c>
      <c r="J16" s="12">
        <v>75</v>
      </c>
      <c r="K16" s="14">
        <v>74</v>
      </c>
      <c r="L16" s="12">
        <v>72</v>
      </c>
      <c r="M16" s="12">
        <v>71</v>
      </c>
      <c r="N16" s="12">
        <v>68</v>
      </c>
      <c r="O16" s="12">
        <v>65</v>
      </c>
      <c r="P16" s="12">
        <v>59</v>
      </c>
      <c r="Q16" s="12">
        <v>1</v>
      </c>
      <c r="R16" s="12"/>
      <c r="X16" s="7" t="e">
        <f t="shared" si="3"/>
        <v>#DIV/0!</v>
      </c>
      <c r="Y16" s="7" t="e">
        <f t="shared" si="4"/>
        <v>#DIV/0!</v>
      </c>
      <c r="Z16" s="7" t="e">
        <f t="shared" si="5"/>
        <v>#DIV/0!</v>
      </c>
      <c r="AA16" s="7" t="e">
        <f t="shared" si="6"/>
        <v>#DIV/0!</v>
      </c>
      <c r="AB16" s="7" t="e">
        <f t="shared" si="0"/>
        <v>#DIV/0!</v>
      </c>
      <c r="AC16" s="7" t="e">
        <f t="shared" si="7"/>
        <v>#DIV/0!</v>
      </c>
      <c r="AD16" s="7" t="e">
        <f t="shared" si="11"/>
        <v>#DIV/0!</v>
      </c>
      <c r="AE16" s="7" t="e">
        <f t="shared" si="9"/>
        <v>#DIV/0!</v>
      </c>
      <c r="AF16" s="7" t="e">
        <f t="shared" si="1"/>
        <v>#DIV/0!</v>
      </c>
      <c r="AG16" s="7" t="e">
        <f t="shared" si="2"/>
        <v>#DIV/0!</v>
      </c>
      <c r="AH16" s="7" t="e">
        <f t="shared" si="8"/>
        <v>#DIV/0!</v>
      </c>
      <c r="AI16" s="7" t="e">
        <f t="shared" si="10"/>
        <v>#DIV/0!</v>
      </c>
      <c r="AJ16" s="7" t="e">
        <f t="shared" si="12"/>
        <v>#DIV/0!</v>
      </c>
      <c r="AK16" s="7" t="e">
        <f t="shared" si="13"/>
        <v>#DIV/0!</v>
      </c>
      <c r="AL16" s="7" t="e">
        <f t="shared" si="14"/>
        <v>#DIV/0!</v>
      </c>
    </row>
    <row r="17" spans="2:38" ht="18" x14ac:dyDescent="0.45">
      <c r="B17" s="13">
        <v>85</v>
      </c>
      <c r="C17" s="13">
        <v>83</v>
      </c>
      <c r="D17" s="13">
        <v>82</v>
      </c>
      <c r="E17" s="13">
        <v>80</v>
      </c>
      <c r="F17" s="13">
        <v>79</v>
      </c>
      <c r="G17" s="13">
        <v>78</v>
      </c>
      <c r="H17" s="13">
        <v>76</v>
      </c>
      <c r="I17" s="15">
        <v>75</v>
      </c>
      <c r="J17" s="13">
        <v>73</v>
      </c>
      <c r="K17" s="15">
        <v>72</v>
      </c>
      <c r="L17" s="13">
        <v>71</v>
      </c>
      <c r="M17" s="13">
        <v>69</v>
      </c>
      <c r="N17" s="13">
        <v>67</v>
      </c>
      <c r="O17" s="13">
        <v>63</v>
      </c>
      <c r="P17" s="13">
        <v>58</v>
      </c>
      <c r="Q17" s="13">
        <v>1</v>
      </c>
      <c r="R17" s="13"/>
      <c r="X17" s="7" t="e">
        <f t="shared" si="3"/>
        <v>#DIV/0!</v>
      </c>
      <c r="Y17" s="7" t="e">
        <f t="shared" si="4"/>
        <v>#DIV/0!</v>
      </c>
      <c r="Z17" s="7" t="e">
        <f t="shared" si="5"/>
        <v>#DIV/0!</v>
      </c>
      <c r="AA17" s="7" t="e">
        <f t="shared" si="6"/>
        <v>#DIV/0!</v>
      </c>
      <c r="AB17" s="7" t="e">
        <f t="shared" si="0"/>
        <v>#DIV/0!</v>
      </c>
      <c r="AC17" s="7" t="e">
        <f t="shared" si="7"/>
        <v>#DIV/0!</v>
      </c>
      <c r="AD17" s="7" t="e">
        <f t="shared" si="11"/>
        <v>#DIV/0!</v>
      </c>
      <c r="AE17" s="7" t="e">
        <f t="shared" si="9"/>
        <v>#DIV/0!</v>
      </c>
      <c r="AF17" s="7" t="e">
        <f t="shared" si="1"/>
        <v>#DIV/0!</v>
      </c>
      <c r="AG17" s="7" t="e">
        <f t="shared" si="2"/>
        <v>#DIV/0!</v>
      </c>
      <c r="AH17" s="7" t="e">
        <f t="shared" si="8"/>
        <v>#DIV/0!</v>
      </c>
      <c r="AI17" s="7" t="e">
        <f t="shared" si="10"/>
        <v>#DIV/0!</v>
      </c>
      <c r="AJ17" s="7" t="e">
        <f t="shared" si="12"/>
        <v>#DIV/0!</v>
      </c>
      <c r="AK17" s="7" t="e">
        <f t="shared" si="13"/>
        <v>#DIV/0!</v>
      </c>
      <c r="AL17" s="7" t="e">
        <f t="shared" si="14"/>
        <v>#DIV/0!</v>
      </c>
    </row>
    <row r="18" spans="2:38" ht="18" x14ac:dyDescent="0.45">
      <c r="B18" s="13">
        <v>84</v>
      </c>
      <c r="C18" s="13">
        <v>82</v>
      </c>
      <c r="D18" s="13">
        <v>80</v>
      </c>
      <c r="E18" s="13">
        <v>79</v>
      </c>
      <c r="F18" s="13">
        <v>78</v>
      </c>
      <c r="G18" s="13">
        <v>76</v>
      </c>
      <c r="H18" s="13">
        <v>75</v>
      </c>
      <c r="I18" s="15">
        <v>73</v>
      </c>
      <c r="J18" s="13">
        <v>72</v>
      </c>
      <c r="K18" s="15">
        <v>71</v>
      </c>
      <c r="L18" s="13">
        <v>69</v>
      </c>
      <c r="M18" s="13">
        <v>67</v>
      </c>
      <c r="N18" s="13">
        <v>65</v>
      </c>
      <c r="O18" s="13">
        <v>62</v>
      </c>
      <c r="P18" s="13">
        <v>57</v>
      </c>
      <c r="Q18" s="13">
        <v>1</v>
      </c>
      <c r="R18" s="13"/>
      <c r="X18" s="7" t="e">
        <f t="shared" si="3"/>
        <v>#DIV/0!</v>
      </c>
      <c r="Y18" s="7" t="e">
        <f t="shared" si="4"/>
        <v>#DIV/0!</v>
      </c>
      <c r="Z18" s="7" t="e">
        <f t="shared" si="5"/>
        <v>#DIV/0!</v>
      </c>
      <c r="AA18" s="7" t="e">
        <f t="shared" si="6"/>
        <v>#DIV/0!</v>
      </c>
      <c r="AB18" s="7" t="e">
        <f t="shared" si="0"/>
        <v>#DIV/0!</v>
      </c>
      <c r="AC18" s="7" t="e">
        <f t="shared" si="7"/>
        <v>#DIV/0!</v>
      </c>
      <c r="AD18" s="7" t="e">
        <f t="shared" si="11"/>
        <v>#DIV/0!</v>
      </c>
      <c r="AE18" s="7" t="e">
        <f t="shared" si="9"/>
        <v>#DIV/0!</v>
      </c>
      <c r="AF18" s="7" t="e">
        <f t="shared" si="1"/>
        <v>#DIV/0!</v>
      </c>
      <c r="AG18" s="7" t="e">
        <f t="shared" si="2"/>
        <v>#DIV/0!</v>
      </c>
      <c r="AH18" s="7" t="e">
        <f t="shared" si="8"/>
        <v>#DIV/0!</v>
      </c>
      <c r="AI18" s="7" t="e">
        <f t="shared" si="10"/>
        <v>#DIV/0!</v>
      </c>
      <c r="AJ18" s="7" t="e">
        <f t="shared" si="12"/>
        <v>#DIV/0!</v>
      </c>
      <c r="AK18" s="7" t="e">
        <f t="shared" si="13"/>
        <v>#DIV/0!</v>
      </c>
      <c r="AL18" s="7" t="e">
        <f t="shared" si="14"/>
        <v>#DIV/0!</v>
      </c>
    </row>
    <row r="19" spans="2:38" ht="18" x14ac:dyDescent="0.45">
      <c r="B19" s="13">
        <v>82</v>
      </c>
      <c r="C19" s="13">
        <v>81</v>
      </c>
      <c r="D19" s="13">
        <v>79</v>
      </c>
      <c r="E19" s="13">
        <v>78</v>
      </c>
      <c r="F19" s="13">
        <v>76</v>
      </c>
      <c r="G19" s="13">
        <v>75</v>
      </c>
      <c r="H19" s="13">
        <v>73</v>
      </c>
      <c r="I19" s="15">
        <v>72</v>
      </c>
      <c r="J19" s="13">
        <v>70</v>
      </c>
      <c r="K19" s="15">
        <v>69</v>
      </c>
      <c r="L19" s="13">
        <v>68</v>
      </c>
      <c r="M19" s="13">
        <v>66</v>
      </c>
      <c r="N19" s="13">
        <v>63</v>
      </c>
      <c r="O19" s="13">
        <v>60</v>
      </c>
      <c r="P19" s="13">
        <v>55</v>
      </c>
      <c r="Q19" s="13">
        <v>1</v>
      </c>
      <c r="R19" s="13"/>
      <c r="X19" s="7" t="e">
        <f t="shared" si="3"/>
        <v>#DIV/0!</v>
      </c>
      <c r="Y19" s="7" t="e">
        <f t="shared" si="4"/>
        <v>#DIV/0!</v>
      </c>
      <c r="Z19" s="7" t="e">
        <f t="shared" si="5"/>
        <v>#DIV/0!</v>
      </c>
      <c r="AA19" s="7" t="e">
        <f t="shared" si="6"/>
        <v>#DIV/0!</v>
      </c>
      <c r="AB19" s="7" t="e">
        <f t="shared" si="0"/>
        <v>#DIV/0!</v>
      </c>
      <c r="AC19" s="7" t="e">
        <f t="shared" si="7"/>
        <v>#DIV/0!</v>
      </c>
      <c r="AD19" s="7" t="e">
        <f t="shared" si="11"/>
        <v>#DIV/0!</v>
      </c>
      <c r="AE19" s="7" t="e">
        <f t="shared" si="9"/>
        <v>#DIV/0!</v>
      </c>
      <c r="AF19" s="7" t="e">
        <f t="shared" si="1"/>
        <v>#DIV/0!</v>
      </c>
      <c r="AG19" s="7" t="e">
        <f t="shared" si="2"/>
        <v>#DIV/0!</v>
      </c>
      <c r="AH19" s="7" t="e">
        <f t="shared" si="8"/>
        <v>#DIV/0!</v>
      </c>
      <c r="AI19" s="7" t="e">
        <f t="shared" si="10"/>
        <v>#DIV/0!</v>
      </c>
      <c r="AJ19" s="7" t="e">
        <f t="shared" si="12"/>
        <v>#DIV/0!</v>
      </c>
      <c r="AK19" s="7" t="e">
        <f t="shared" si="13"/>
        <v>#DIV/0!</v>
      </c>
      <c r="AL19" s="7" t="e">
        <f t="shared" si="14"/>
        <v>#DIV/0!</v>
      </c>
    </row>
    <row r="20" spans="2:38" ht="18" x14ac:dyDescent="0.45">
      <c r="B20" s="16">
        <v>81</v>
      </c>
      <c r="C20" s="16">
        <v>79</v>
      </c>
      <c r="D20" s="16">
        <v>78</v>
      </c>
      <c r="E20" s="16">
        <v>76</v>
      </c>
      <c r="F20" s="16">
        <v>75</v>
      </c>
      <c r="G20" s="16">
        <v>74</v>
      </c>
      <c r="H20" s="16">
        <v>72</v>
      </c>
      <c r="I20" s="17">
        <v>70</v>
      </c>
      <c r="J20" s="16">
        <v>69</v>
      </c>
      <c r="K20" s="17">
        <v>68</v>
      </c>
      <c r="L20" s="16">
        <v>66</v>
      </c>
      <c r="M20" s="16">
        <v>64</v>
      </c>
      <c r="N20" s="16">
        <v>62</v>
      </c>
      <c r="O20" s="16">
        <v>59</v>
      </c>
      <c r="P20" s="16">
        <v>54</v>
      </c>
      <c r="Q20" s="16">
        <v>1</v>
      </c>
      <c r="R20" s="16"/>
      <c r="X20" s="7" t="e">
        <f t="shared" si="3"/>
        <v>#DIV/0!</v>
      </c>
      <c r="Y20" s="7" t="e">
        <f t="shared" si="4"/>
        <v>#DIV/0!</v>
      </c>
      <c r="Z20" s="7" t="e">
        <f t="shared" si="5"/>
        <v>#DIV/0!</v>
      </c>
      <c r="AA20" s="7" t="e">
        <f t="shared" si="6"/>
        <v>#DIV/0!</v>
      </c>
      <c r="AB20" s="7" t="e">
        <f t="shared" si="0"/>
        <v>#DIV/0!</v>
      </c>
      <c r="AC20" s="7" t="e">
        <f t="shared" si="7"/>
        <v>#DIV/0!</v>
      </c>
      <c r="AD20" s="7" t="e">
        <f t="shared" si="11"/>
        <v>#DIV/0!</v>
      </c>
      <c r="AE20" s="7" t="e">
        <f t="shared" si="9"/>
        <v>#DIV/0!</v>
      </c>
      <c r="AF20" s="7" t="e">
        <f t="shared" si="1"/>
        <v>#DIV/0!</v>
      </c>
      <c r="AG20" s="7" t="e">
        <f t="shared" si="2"/>
        <v>#DIV/0!</v>
      </c>
      <c r="AH20" s="7" t="e">
        <f t="shared" si="8"/>
        <v>#DIV/0!</v>
      </c>
      <c r="AI20" s="7" t="e">
        <f t="shared" si="10"/>
        <v>#DIV/0!</v>
      </c>
      <c r="AJ20" s="7" t="e">
        <f t="shared" si="12"/>
        <v>#DIV/0!</v>
      </c>
      <c r="AK20" s="7" t="e">
        <f t="shared" si="13"/>
        <v>#DIV/0!</v>
      </c>
      <c r="AL20" s="7" t="e">
        <f t="shared" si="14"/>
        <v>#DIV/0!</v>
      </c>
    </row>
    <row r="21" spans="2:38" ht="18" x14ac:dyDescent="0.45">
      <c r="B21" s="12">
        <v>80</v>
      </c>
      <c r="C21" s="12">
        <v>78</v>
      </c>
      <c r="D21" s="12">
        <v>77</v>
      </c>
      <c r="E21" s="12">
        <v>75</v>
      </c>
      <c r="F21" s="12">
        <v>74</v>
      </c>
      <c r="G21" s="12">
        <v>72</v>
      </c>
      <c r="H21" s="12">
        <v>71</v>
      </c>
      <c r="I21" s="14">
        <v>69</v>
      </c>
      <c r="J21" s="12">
        <v>67</v>
      </c>
      <c r="K21" s="14">
        <v>66</v>
      </c>
      <c r="L21" s="12">
        <v>65</v>
      </c>
      <c r="M21" s="12">
        <v>63</v>
      </c>
      <c r="N21" s="12">
        <v>61</v>
      </c>
      <c r="O21" s="12">
        <v>57</v>
      </c>
      <c r="P21" s="12">
        <v>53</v>
      </c>
      <c r="Q21" s="12">
        <v>1</v>
      </c>
      <c r="R21" s="12"/>
      <c r="X21" s="7" t="e">
        <f t="shared" si="3"/>
        <v>#DIV/0!</v>
      </c>
      <c r="Y21" s="7" t="e">
        <f t="shared" si="4"/>
        <v>#DIV/0!</v>
      </c>
      <c r="Z21" s="7" t="e">
        <f t="shared" si="5"/>
        <v>#DIV/0!</v>
      </c>
      <c r="AA21" s="7" t="e">
        <f t="shared" si="6"/>
        <v>#DIV/0!</v>
      </c>
      <c r="AB21" s="7" t="e">
        <f t="shared" si="0"/>
        <v>#DIV/0!</v>
      </c>
      <c r="AC21" s="7" t="e">
        <f t="shared" si="7"/>
        <v>#DIV/0!</v>
      </c>
      <c r="AD21" s="7" t="e">
        <f t="shared" si="11"/>
        <v>#DIV/0!</v>
      </c>
      <c r="AE21" s="7" t="e">
        <f t="shared" si="9"/>
        <v>#DIV/0!</v>
      </c>
      <c r="AF21" s="7" t="e">
        <f t="shared" si="1"/>
        <v>#DIV/0!</v>
      </c>
      <c r="AG21" s="7" t="e">
        <f t="shared" si="2"/>
        <v>#DIV/0!</v>
      </c>
      <c r="AH21" s="7" t="e">
        <f t="shared" si="8"/>
        <v>#DIV/0!</v>
      </c>
      <c r="AI21" s="7" t="e">
        <f t="shared" si="10"/>
        <v>#DIV/0!</v>
      </c>
      <c r="AJ21" s="7" t="e">
        <f t="shared" si="12"/>
        <v>#DIV/0!</v>
      </c>
      <c r="AK21" s="7" t="e">
        <f t="shared" si="13"/>
        <v>#DIV/0!</v>
      </c>
      <c r="AL21" s="7" t="e">
        <f t="shared" si="14"/>
        <v>#DIV/0!</v>
      </c>
    </row>
    <row r="22" spans="2:38" ht="18" x14ac:dyDescent="0.45">
      <c r="B22" s="13">
        <v>79</v>
      </c>
      <c r="C22" s="13">
        <v>77</v>
      </c>
      <c r="D22" s="13">
        <v>75</v>
      </c>
      <c r="E22" s="13">
        <v>74</v>
      </c>
      <c r="F22" s="13">
        <v>72</v>
      </c>
      <c r="G22" s="13">
        <v>71</v>
      </c>
      <c r="H22" s="13">
        <v>69</v>
      </c>
      <c r="I22" s="15">
        <v>68</v>
      </c>
      <c r="J22" s="13">
        <v>66</v>
      </c>
      <c r="K22" s="15">
        <v>65</v>
      </c>
      <c r="L22" s="13">
        <v>63</v>
      </c>
      <c r="M22" s="13">
        <v>62</v>
      </c>
      <c r="N22" s="13">
        <v>59</v>
      </c>
      <c r="O22" s="13">
        <v>56</v>
      </c>
      <c r="P22" s="13">
        <v>51</v>
      </c>
      <c r="Q22" s="13">
        <v>0.99</v>
      </c>
      <c r="R22" s="13"/>
      <c r="X22" s="7" t="e">
        <f t="shared" si="3"/>
        <v>#DIV/0!</v>
      </c>
      <c r="Y22" s="7" t="e">
        <f t="shared" si="4"/>
        <v>#DIV/0!</v>
      </c>
      <c r="Z22" s="7" t="e">
        <f t="shared" si="5"/>
        <v>#DIV/0!</v>
      </c>
      <c r="AA22" s="7" t="e">
        <f t="shared" si="6"/>
        <v>#DIV/0!</v>
      </c>
      <c r="AB22" s="7" t="e">
        <f t="shared" si="0"/>
        <v>#DIV/0!</v>
      </c>
      <c r="AC22" s="7" t="e">
        <f t="shared" si="7"/>
        <v>#DIV/0!</v>
      </c>
      <c r="AD22" s="7" t="e">
        <f t="shared" si="11"/>
        <v>#DIV/0!</v>
      </c>
      <c r="AE22" s="7" t="e">
        <f t="shared" si="9"/>
        <v>#DIV/0!</v>
      </c>
      <c r="AF22" s="7" t="e">
        <f t="shared" si="1"/>
        <v>#DIV/0!</v>
      </c>
      <c r="AG22" s="7" t="e">
        <f t="shared" si="2"/>
        <v>#DIV/0!</v>
      </c>
      <c r="AH22" s="7" t="e">
        <f t="shared" si="8"/>
        <v>#DIV/0!</v>
      </c>
      <c r="AI22" s="7" t="e">
        <f t="shared" si="10"/>
        <v>#DIV/0!</v>
      </c>
      <c r="AJ22" s="7" t="e">
        <f t="shared" si="12"/>
        <v>#DIV/0!</v>
      </c>
      <c r="AK22" s="7" t="e">
        <f t="shared" si="13"/>
        <v>#DIV/0!</v>
      </c>
      <c r="AL22" s="7" t="e">
        <f t="shared" si="14"/>
        <v>#DIV/0!</v>
      </c>
    </row>
    <row r="23" spans="2:38" ht="18" x14ac:dyDescent="0.45">
      <c r="B23" s="13">
        <v>78</v>
      </c>
      <c r="C23" s="13">
        <v>76</v>
      </c>
      <c r="D23" s="13">
        <v>74</v>
      </c>
      <c r="E23" s="13">
        <v>73</v>
      </c>
      <c r="F23" s="13">
        <v>71</v>
      </c>
      <c r="G23" s="13">
        <v>70</v>
      </c>
      <c r="H23" s="13">
        <v>68</v>
      </c>
      <c r="I23" s="15">
        <v>66</v>
      </c>
      <c r="J23" s="13">
        <v>65</v>
      </c>
      <c r="K23" s="15">
        <v>64</v>
      </c>
      <c r="L23" s="13">
        <v>62</v>
      </c>
      <c r="M23" s="13">
        <v>60</v>
      </c>
      <c r="N23" s="13">
        <v>58</v>
      </c>
      <c r="O23" s="13">
        <v>55</v>
      </c>
      <c r="P23" s="13">
        <v>50</v>
      </c>
      <c r="Q23" s="13">
        <v>0.98</v>
      </c>
      <c r="R23" s="13"/>
      <c r="X23" s="7" t="e">
        <f t="shared" si="3"/>
        <v>#DIV/0!</v>
      </c>
      <c r="Y23" s="7" t="e">
        <f t="shared" si="4"/>
        <v>#DIV/0!</v>
      </c>
      <c r="Z23" s="7" t="e">
        <f t="shared" si="5"/>
        <v>#DIV/0!</v>
      </c>
      <c r="AA23" s="7" t="e">
        <f t="shared" si="6"/>
        <v>#DIV/0!</v>
      </c>
      <c r="AB23" s="7" t="e">
        <f t="shared" si="0"/>
        <v>#DIV/0!</v>
      </c>
      <c r="AC23" s="7" t="e">
        <f t="shared" si="7"/>
        <v>#DIV/0!</v>
      </c>
      <c r="AD23" s="7" t="e">
        <f t="shared" si="11"/>
        <v>#DIV/0!</v>
      </c>
      <c r="AE23" s="7" t="e">
        <f t="shared" si="9"/>
        <v>#DIV/0!</v>
      </c>
      <c r="AF23" s="7" t="e">
        <f t="shared" si="1"/>
        <v>#DIV/0!</v>
      </c>
      <c r="AG23" s="7" t="e">
        <f t="shared" si="2"/>
        <v>#DIV/0!</v>
      </c>
      <c r="AH23" s="7" t="e">
        <f t="shared" si="8"/>
        <v>#DIV/0!</v>
      </c>
      <c r="AI23" s="7" t="e">
        <f t="shared" si="10"/>
        <v>#DIV/0!</v>
      </c>
      <c r="AJ23" s="7" t="e">
        <f t="shared" si="12"/>
        <v>#DIV/0!</v>
      </c>
      <c r="AK23" s="7" t="e">
        <f t="shared" si="13"/>
        <v>#DIV/0!</v>
      </c>
      <c r="AL23" s="7" t="e">
        <f t="shared" si="14"/>
        <v>#DIV/0!</v>
      </c>
    </row>
    <row r="24" spans="2:38" ht="18" x14ac:dyDescent="0.45">
      <c r="B24" s="13">
        <v>77</v>
      </c>
      <c r="C24" s="13">
        <v>75</v>
      </c>
      <c r="D24" s="13">
        <v>73</v>
      </c>
      <c r="E24" s="13">
        <v>71</v>
      </c>
      <c r="F24" s="13">
        <v>70</v>
      </c>
      <c r="G24" s="13">
        <v>68</v>
      </c>
      <c r="H24" s="13">
        <v>67</v>
      </c>
      <c r="I24" s="15">
        <v>65</v>
      </c>
      <c r="J24" s="13">
        <v>63</v>
      </c>
      <c r="K24" s="15">
        <v>62</v>
      </c>
      <c r="L24" s="13">
        <v>61</v>
      </c>
      <c r="M24" s="13">
        <v>59</v>
      </c>
      <c r="N24" s="13">
        <v>57</v>
      </c>
      <c r="O24" s="13">
        <v>53</v>
      </c>
      <c r="P24" s="13">
        <v>49</v>
      </c>
      <c r="Q24" s="13">
        <v>0.97</v>
      </c>
      <c r="R24" s="13"/>
      <c r="X24" s="7" t="e">
        <f t="shared" si="3"/>
        <v>#DIV/0!</v>
      </c>
      <c r="Y24" s="7" t="e">
        <f>IF(AND($W$5=$C$4,$W$4&gt;=C24,$W$4&lt;C23),Q24,0)</f>
        <v>#DIV/0!</v>
      </c>
      <c r="Z24" s="7" t="e">
        <f t="shared" si="5"/>
        <v>#DIV/0!</v>
      </c>
      <c r="AA24" s="7" t="e">
        <f t="shared" si="6"/>
        <v>#DIV/0!</v>
      </c>
      <c r="AB24" s="7" t="e">
        <f t="shared" si="0"/>
        <v>#DIV/0!</v>
      </c>
      <c r="AC24" s="7" t="e">
        <f t="shared" si="7"/>
        <v>#DIV/0!</v>
      </c>
      <c r="AD24" s="7" t="e">
        <f t="shared" si="11"/>
        <v>#DIV/0!</v>
      </c>
      <c r="AE24" s="7" t="e">
        <f t="shared" si="9"/>
        <v>#DIV/0!</v>
      </c>
      <c r="AF24" s="7" t="e">
        <f t="shared" si="1"/>
        <v>#DIV/0!</v>
      </c>
      <c r="AG24" s="7" t="e">
        <f t="shared" si="2"/>
        <v>#DIV/0!</v>
      </c>
      <c r="AH24" s="7" t="e">
        <f t="shared" si="8"/>
        <v>#DIV/0!</v>
      </c>
      <c r="AI24" s="7" t="e">
        <f t="shared" si="10"/>
        <v>#DIV/0!</v>
      </c>
      <c r="AJ24" s="7" t="e">
        <f t="shared" si="12"/>
        <v>#DIV/0!</v>
      </c>
      <c r="AK24" s="7" t="e">
        <f t="shared" si="13"/>
        <v>#DIV/0!</v>
      </c>
      <c r="AL24" s="7" t="e">
        <f t="shared" si="14"/>
        <v>#DIV/0!</v>
      </c>
    </row>
    <row r="25" spans="2:38" ht="18" x14ac:dyDescent="0.45">
      <c r="B25" s="16">
        <v>76</v>
      </c>
      <c r="C25" s="16">
        <v>74</v>
      </c>
      <c r="D25" s="16">
        <v>72</v>
      </c>
      <c r="E25" s="16">
        <v>70</v>
      </c>
      <c r="F25" s="16">
        <v>69</v>
      </c>
      <c r="G25" s="16">
        <v>67</v>
      </c>
      <c r="H25" s="16">
        <v>66</v>
      </c>
      <c r="I25" s="17">
        <v>64</v>
      </c>
      <c r="J25" s="16">
        <v>62</v>
      </c>
      <c r="K25" s="17">
        <v>61</v>
      </c>
      <c r="L25" s="16">
        <v>59</v>
      </c>
      <c r="M25" s="16">
        <v>58</v>
      </c>
      <c r="N25" s="16">
        <v>55</v>
      </c>
      <c r="O25" s="16">
        <v>52</v>
      </c>
      <c r="P25" s="16">
        <v>48</v>
      </c>
      <c r="Q25" s="16">
        <v>0.96</v>
      </c>
      <c r="R25" s="16"/>
      <c r="X25" s="7" t="e">
        <f t="shared" si="3"/>
        <v>#DIV/0!</v>
      </c>
      <c r="Y25" s="7" t="e">
        <f t="shared" si="4"/>
        <v>#DIV/0!</v>
      </c>
      <c r="Z25" s="7" t="e">
        <f t="shared" si="5"/>
        <v>#DIV/0!</v>
      </c>
      <c r="AA25" s="7" t="e">
        <f t="shared" si="6"/>
        <v>#DIV/0!</v>
      </c>
      <c r="AB25" s="7" t="e">
        <f t="shared" si="0"/>
        <v>#DIV/0!</v>
      </c>
      <c r="AC25" s="7" t="e">
        <f t="shared" si="7"/>
        <v>#DIV/0!</v>
      </c>
      <c r="AD25" s="7" t="e">
        <f t="shared" si="11"/>
        <v>#DIV/0!</v>
      </c>
      <c r="AE25" s="7" t="e">
        <f t="shared" si="9"/>
        <v>#DIV/0!</v>
      </c>
      <c r="AF25" s="7" t="e">
        <f t="shared" si="1"/>
        <v>#DIV/0!</v>
      </c>
      <c r="AG25" s="7" t="e">
        <f t="shared" si="2"/>
        <v>#DIV/0!</v>
      </c>
      <c r="AH25" s="7" t="e">
        <f t="shared" si="8"/>
        <v>#DIV/0!</v>
      </c>
      <c r="AI25" s="7" t="e">
        <f t="shared" si="10"/>
        <v>#DIV/0!</v>
      </c>
      <c r="AJ25" s="7" t="e">
        <f t="shared" si="12"/>
        <v>#DIV/0!</v>
      </c>
      <c r="AK25" s="7" t="e">
        <f t="shared" si="13"/>
        <v>#DIV/0!</v>
      </c>
      <c r="AL25" s="7" t="e">
        <f t="shared" si="14"/>
        <v>#DIV/0!</v>
      </c>
    </row>
    <row r="26" spans="2:38" ht="18" x14ac:dyDescent="0.45">
      <c r="B26" s="12">
        <v>75</v>
      </c>
      <c r="C26" s="12">
        <v>72</v>
      </c>
      <c r="D26" s="12">
        <v>71</v>
      </c>
      <c r="E26" s="12">
        <v>69</v>
      </c>
      <c r="F26" s="12">
        <v>67</v>
      </c>
      <c r="G26" s="12">
        <v>66</v>
      </c>
      <c r="H26" s="12">
        <v>64</v>
      </c>
      <c r="I26" s="12">
        <v>62</v>
      </c>
      <c r="J26" s="12">
        <v>61</v>
      </c>
      <c r="K26" s="12">
        <v>60</v>
      </c>
      <c r="L26" s="12">
        <v>58</v>
      </c>
      <c r="M26" s="12">
        <v>56</v>
      </c>
      <c r="N26" s="12">
        <v>54</v>
      </c>
      <c r="O26" s="12">
        <v>51</v>
      </c>
      <c r="P26" s="12">
        <v>46</v>
      </c>
      <c r="Q26" s="12">
        <v>0.95</v>
      </c>
      <c r="R26" s="12"/>
      <c r="X26" s="7" t="e">
        <f t="shared" si="3"/>
        <v>#DIV/0!</v>
      </c>
      <c r="Y26" s="7" t="e">
        <f t="shared" si="4"/>
        <v>#DIV/0!</v>
      </c>
      <c r="Z26" s="7" t="e">
        <f t="shared" si="5"/>
        <v>#DIV/0!</v>
      </c>
      <c r="AA26" s="7" t="e">
        <f t="shared" si="6"/>
        <v>#DIV/0!</v>
      </c>
      <c r="AB26" s="7" t="e">
        <f t="shared" si="0"/>
        <v>#DIV/0!</v>
      </c>
      <c r="AC26" s="7" t="e">
        <f t="shared" si="7"/>
        <v>#DIV/0!</v>
      </c>
      <c r="AD26" s="7" t="e">
        <f t="shared" si="11"/>
        <v>#DIV/0!</v>
      </c>
      <c r="AE26" s="7" t="e">
        <f t="shared" si="9"/>
        <v>#DIV/0!</v>
      </c>
      <c r="AF26" s="7" t="e">
        <f t="shared" si="1"/>
        <v>#DIV/0!</v>
      </c>
      <c r="AG26" s="7" t="e">
        <f t="shared" si="2"/>
        <v>#DIV/0!</v>
      </c>
      <c r="AH26" s="7" t="e">
        <f t="shared" si="8"/>
        <v>#DIV/0!</v>
      </c>
      <c r="AI26" s="7" t="e">
        <f t="shared" si="10"/>
        <v>#DIV/0!</v>
      </c>
      <c r="AJ26" s="7" t="e">
        <f t="shared" si="12"/>
        <v>#DIV/0!</v>
      </c>
      <c r="AK26" s="7" t="e">
        <f t="shared" si="13"/>
        <v>#DIV/0!</v>
      </c>
      <c r="AL26" s="7" t="e">
        <f t="shared" si="14"/>
        <v>#DIV/0!</v>
      </c>
    </row>
    <row r="27" spans="2:38" ht="18" x14ac:dyDescent="0.45">
      <c r="B27" s="13">
        <v>73</v>
      </c>
      <c r="C27" s="13">
        <v>71</v>
      </c>
      <c r="D27" s="13">
        <v>70</v>
      </c>
      <c r="E27" s="13">
        <v>68</v>
      </c>
      <c r="F27" s="13">
        <v>66</v>
      </c>
      <c r="G27" s="13">
        <v>65</v>
      </c>
      <c r="H27" s="13">
        <v>63</v>
      </c>
      <c r="I27" s="13">
        <v>61</v>
      </c>
      <c r="J27" s="13">
        <v>60</v>
      </c>
      <c r="K27" s="13">
        <v>58</v>
      </c>
      <c r="L27" s="13">
        <v>57</v>
      </c>
      <c r="M27" s="13">
        <v>55</v>
      </c>
      <c r="N27" s="13">
        <v>53</v>
      </c>
      <c r="O27" s="13">
        <v>49</v>
      </c>
      <c r="P27" s="13">
        <v>45</v>
      </c>
      <c r="Q27" s="13">
        <v>0.94</v>
      </c>
      <c r="R27" s="13"/>
      <c r="X27" s="7" t="e">
        <f t="shared" si="3"/>
        <v>#DIV/0!</v>
      </c>
      <c r="Y27" s="7" t="e">
        <f t="shared" si="4"/>
        <v>#DIV/0!</v>
      </c>
      <c r="Z27" s="7" t="e">
        <f t="shared" si="5"/>
        <v>#DIV/0!</v>
      </c>
      <c r="AA27" s="7" t="e">
        <f t="shared" si="6"/>
        <v>#DIV/0!</v>
      </c>
      <c r="AB27" s="7" t="e">
        <f t="shared" si="0"/>
        <v>#DIV/0!</v>
      </c>
      <c r="AC27" s="7" t="e">
        <f t="shared" si="7"/>
        <v>#DIV/0!</v>
      </c>
      <c r="AD27" s="7" t="e">
        <f t="shared" si="11"/>
        <v>#DIV/0!</v>
      </c>
      <c r="AE27" s="7" t="e">
        <f t="shared" si="9"/>
        <v>#DIV/0!</v>
      </c>
      <c r="AF27" s="7" t="e">
        <f t="shared" si="1"/>
        <v>#DIV/0!</v>
      </c>
      <c r="AG27" s="7" t="e">
        <f t="shared" si="2"/>
        <v>#DIV/0!</v>
      </c>
      <c r="AH27" s="7" t="e">
        <f t="shared" si="8"/>
        <v>#DIV/0!</v>
      </c>
      <c r="AI27" s="7" t="e">
        <f t="shared" si="10"/>
        <v>#DIV/0!</v>
      </c>
      <c r="AJ27" s="7" t="e">
        <f t="shared" si="12"/>
        <v>#DIV/0!</v>
      </c>
      <c r="AK27" s="7" t="e">
        <f t="shared" si="13"/>
        <v>#DIV/0!</v>
      </c>
      <c r="AL27" s="7" t="e">
        <f t="shared" si="14"/>
        <v>#DIV/0!</v>
      </c>
    </row>
    <row r="28" spans="2:38" ht="18" x14ac:dyDescent="0.45">
      <c r="B28" s="13">
        <v>72</v>
      </c>
      <c r="C28" s="13">
        <v>70</v>
      </c>
      <c r="D28" s="13">
        <v>69</v>
      </c>
      <c r="E28" s="13">
        <v>67</v>
      </c>
      <c r="F28" s="13">
        <v>65</v>
      </c>
      <c r="G28" s="13">
        <v>64</v>
      </c>
      <c r="H28" s="13">
        <v>62</v>
      </c>
      <c r="I28" s="13">
        <v>60</v>
      </c>
      <c r="J28" s="13">
        <v>58</v>
      </c>
      <c r="K28" s="13">
        <v>57</v>
      </c>
      <c r="L28" s="13">
        <v>56</v>
      </c>
      <c r="M28" s="13">
        <v>54</v>
      </c>
      <c r="N28" s="13">
        <v>51</v>
      </c>
      <c r="O28" s="13">
        <v>48</v>
      </c>
      <c r="P28" s="13">
        <v>44</v>
      </c>
      <c r="Q28" s="13">
        <v>0.93</v>
      </c>
      <c r="R28" s="13"/>
      <c r="X28" s="7" t="e">
        <f t="shared" si="3"/>
        <v>#DIV/0!</v>
      </c>
      <c r="Y28" s="7" t="e">
        <f t="shared" si="4"/>
        <v>#DIV/0!</v>
      </c>
      <c r="Z28" s="7" t="e">
        <f t="shared" si="5"/>
        <v>#DIV/0!</v>
      </c>
      <c r="AA28" s="7" t="e">
        <f t="shared" si="6"/>
        <v>#DIV/0!</v>
      </c>
      <c r="AB28" s="7" t="e">
        <f t="shared" si="0"/>
        <v>#DIV/0!</v>
      </c>
      <c r="AC28" s="7" t="e">
        <f t="shared" si="7"/>
        <v>#DIV/0!</v>
      </c>
      <c r="AD28" s="7" t="e">
        <f t="shared" si="11"/>
        <v>#DIV/0!</v>
      </c>
      <c r="AE28" s="7" t="e">
        <f t="shared" si="9"/>
        <v>#DIV/0!</v>
      </c>
      <c r="AF28" s="7" t="e">
        <f t="shared" si="1"/>
        <v>#DIV/0!</v>
      </c>
      <c r="AG28" s="7" t="e">
        <f t="shared" si="2"/>
        <v>#DIV/0!</v>
      </c>
      <c r="AH28" s="7" t="e">
        <f t="shared" si="8"/>
        <v>#DIV/0!</v>
      </c>
      <c r="AI28" s="7" t="e">
        <f t="shared" si="10"/>
        <v>#DIV/0!</v>
      </c>
      <c r="AJ28" s="7" t="e">
        <f t="shared" si="12"/>
        <v>#DIV/0!</v>
      </c>
      <c r="AK28" s="7" t="e">
        <f t="shared" si="13"/>
        <v>#DIV/0!</v>
      </c>
      <c r="AL28" s="7" t="e">
        <f t="shared" si="14"/>
        <v>#DIV/0!</v>
      </c>
    </row>
    <row r="29" spans="2:38" ht="18" x14ac:dyDescent="0.45">
      <c r="B29" s="13">
        <v>71</v>
      </c>
      <c r="C29" s="13">
        <v>69</v>
      </c>
      <c r="D29" s="13">
        <v>67</v>
      </c>
      <c r="E29" s="13">
        <v>66</v>
      </c>
      <c r="F29" s="13">
        <v>64</v>
      </c>
      <c r="G29" s="13">
        <v>62</v>
      </c>
      <c r="H29" s="13">
        <v>61</v>
      </c>
      <c r="I29" s="13">
        <v>59</v>
      </c>
      <c r="J29" s="13">
        <v>57</v>
      </c>
      <c r="K29" s="13">
        <v>56</v>
      </c>
      <c r="L29" s="13">
        <v>54</v>
      </c>
      <c r="M29" s="13">
        <v>53</v>
      </c>
      <c r="N29" s="13">
        <v>50</v>
      </c>
      <c r="O29" s="13">
        <v>47</v>
      </c>
      <c r="P29" s="13">
        <v>43</v>
      </c>
      <c r="Q29" s="13">
        <v>0.92</v>
      </c>
      <c r="R29" s="13"/>
      <c r="X29" s="7" t="e">
        <f t="shared" si="3"/>
        <v>#DIV/0!</v>
      </c>
      <c r="Y29" s="7" t="e">
        <f t="shared" si="4"/>
        <v>#DIV/0!</v>
      </c>
      <c r="Z29" s="7" t="e">
        <f t="shared" si="5"/>
        <v>#DIV/0!</v>
      </c>
      <c r="AA29" s="7" t="e">
        <f t="shared" si="6"/>
        <v>#DIV/0!</v>
      </c>
      <c r="AB29" s="7" t="e">
        <f t="shared" si="0"/>
        <v>#DIV/0!</v>
      </c>
      <c r="AC29" s="7" t="e">
        <f t="shared" si="7"/>
        <v>#DIV/0!</v>
      </c>
      <c r="AD29" s="7" t="e">
        <f t="shared" si="11"/>
        <v>#DIV/0!</v>
      </c>
      <c r="AE29" s="7" t="e">
        <f t="shared" si="9"/>
        <v>#DIV/0!</v>
      </c>
      <c r="AF29" s="7" t="e">
        <f t="shared" si="1"/>
        <v>#DIV/0!</v>
      </c>
      <c r="AG29" s="7" t="e">
        <f t="shared" si="2"/>
        <v>#DIV/0!</v>
      </c>
      <c r="AH29" s="7" t="e">
        <f t="shared" si="8"/>
        <v>#DIV/0!</v>
      </c>
      <c r="AI29" s="7" t="e">
        <f t="shared" si="10"/>
        <v>#DIV/0!</v>
      </c>
      <c r="AJ29" s="7" t="e">
        <f t="shared" si="12"/>
        <v>#DIV/0!</v>
      </c>
      <c r="AK29" s="7" t="e">
        <f t="shared" si="13"/>
        <v>#DIV/0!</v>
      </c>
      <c r="AL29" s="7" t="e">
        <f t="shared" si="14"/>
        <v>#DIV/0!</v>
      </c>
    </row>
    <row r="30" spans="2:38" ht="18" x14ac:dyDescent="0.45">
      <c r="B30" s="13">
        <v>70</v>
      </c>
      <c r="C30" s="13">
        <v>68</v>
      </c>
      <c r="D30" s="13">
        <v>66</v>
      </c>
      <c r="E30" s="13">
        <v>64</v>
      </c>
      <c r="F30" s="13">
        <v>63</v>
      </c>
      <c r="G30" s="13">
        <v>61</v>
      </c>
      <c r="H30" s="13">
        <v>59</v>
      </c>
      <c r="I30" s="13">
        <v>58</v>
      </c>
      <c r="J30" s="13">
        <v>56</v>
      </c>
      <c r="K30" s="13">
        <v>55</v>
      </c>
      <c r="L30" s="13">
        <v>53</v>
      </c>
      <c r="M30" s="13">
        <v>51</v>
      </c>
      <c r="N30" s="13">
        <v>49</v>
      </c>
      <c r="O30" s="13">
        <v>46</v>
      </c>
      <c r="P30" s="13">
        <v>41</v>
      </c>
      <c r="Q30" s="13">
        <v>0.91</v>
      </c>
      <c r="R30" s="13"/>
      <c r="X30" s="7" t="e">
        <f t="shared" si="3"/>
        <v>#DIV/0!</v>
      </c>
      <c r="Y30" s="7" t="e">
        <f t="shared" si="4"/>
        <v>#DIV/0!</v>
      </c>
      <c r="Z30" s="7" t="e">
        <f t="shared" si="5"/>
        <v>#DIV/0!</v>
      </c>
      <c r="AA30" s="7" t="e">
        <f t="shared" si="6"/>
        <v>#DIV/0!</v>
      </c>
      <c r="AB30" s="7" t="e">
        <f t="shared" si="0"/>
        <v>#DIV/0!</v>
      </c>
      <c r="AC30" s="7" t="e">
        <f t="shared" si="7"/>
        <v>#DIV/0!</v>
      </c>
      <c r="AD30" s="7" t="e">
        <f t="shared" si="11"/>
        <v>#DIV/0!</v>
      </c>
      <c r="AE30" s="7" t="e">
        <f t="shared" si="9"/>
        <v>#DIV/0!</v>
      </c>
      <c r="AF30" s="7" t="e">
        <f t="shared" si="1"/>
        <v>#DIV/0!</v>
      </c>
      <c r="AG30" s="7" t="e">
        <f t="shared" si="2"/>
        <v>#DIV/0!</v>
      </c>
      <c r="AH30" s="7" t="e">
        <f t="shared" si="8"/>
        <v>#DIV/0!</v>
      </c>
      <c r="AI30" s="7" t="e">
        <f t="shared" si="10"/>
        <v>#DIV/0!</v>
      </c>
      <c r="AJ30" s="7" t="e">
        <f t="shared" si="12"/>
        <v>#DIV/0!</v>
      </c>
      <c r="AK30" s="7" t="e">
        <f t="shared" si="13"/>
        <v>#DIV/0!</v>
      </c>
      <c r="AL30" s="7" t="e">
        <f t="shared" si="14"/>
        <v>#DIV/0!</v>
      </c>
    </row>
    <row r="31" spans="2:38" ht="18" x14ac:dyDescent="0.45">
      <c r="B31" s="12">
        <v>69</v>
      </c>
      <c r="C31" s="12">
        <v>67</v>
      </c>
      <c r="D31" s="12">
        <v>65</v>
      </c>
      <c r="E31" s="12">
        <v>63</v>
      </c>
      <c r="F31" s="12">
        <v>62</v>
      </c>
      <c r="G31" s="12">
        <v>60</v>
      </c>
      <c r="H31" s="12">
        <v>58</v>
      </c>
      <c r="I31" s="14">
        <v>56</v>
      </c>
      <c r="J31" s="12">
        <v>55</v>
      </c>
      <c r="K31" s="14">
        <v>54</v>
      </c>
      <c r="L31" s="12">
        <v>52</v>
      </c>
      <c r="M31" s="12">
        <v>50</v>
      </c>
      <c r="N31" s="12">
        <v>48</v>
      </c>
      <c r="O31" s="12">
        <v>44</v>
      </c>
      <c r="P31" s="12">
        <v>40</v>
      </c>
      <c r="Q31" s="12">
        <v>0.9</v>
      </c>
      <c r="R31" s="12"/>
      <c r="X31" s="7" t="e">
        <f t="shared" si="3"/>
        <v>#DIV/0!</v>
      </c>
      <c r="Y31" s="7" t="e">
        <f t="shared" si="4"/>
        <v>#DIV/0!</v>
      </c>
      <c r="Z31" s="7" t="e">
        <f t="shared" si="5"/>
        <v>#DIV/0!</v>
      </c>
      <c r="AA31" s="7" t="e">
        <f t="shared" si="6"/>
        <v>#DIV/0!</v>
      </c>
      <c r="AB31" s="7" t="e">
        <f t="shared" si="0"/>
        <v>#DIV/0!</v>
      </c>
      <c r="AC31" s="7" t="e">
        <f t="shared" si="7"/>
        <v>#DIV/0!</v>
      </c>
      <c r="AD31" s="7" t="e">
        <f t="shared" si="11"/>
        <v>#DIV/0!</v>
      </c>
      <c r="AE31" s="7" t="e">
        <f t="shared" si="9"/>
        <v>#DIV/0!</v>
      </c>
      <c r="AF31" s="7" t="e">
        <f t="shared" si="1"/>
        <v>#DIV/0!</v>
      </c>
      <c r="AG31" s="7" t="e">
        <f t="shared" si="2"/>
        <v>#DIV/0!</v>
      </c>
      <c r="AH31" s="7" t="e">
        <f t="shared" si="8"/>
        <v>#DIV/0!</v>
      </c>
      <c r="AI31" s="7" t="e">
        <f t="shared" si="10"/>
        <v>#DIV/0!</v>
      </c>
      <c r="AJ31" s="7" t="e">
        <f t="shared" si="12"/>
        <v>#DIV/0!</v>
      </c>
      <c r="AK31" s="7" t="e">
        <f t="shared" si="13"/>
        <v>#DIV/0!</v>
      </c>
      <c r="AL31" s="7" t="e">
        <f t="shared" si="14"/>
        <v>#DIV/0!</v>
      </c>
    </row>
    <row r="32" spans="2:38" ht="18" x14ac:dyDescent="0.45">
      <c r="B32" s="13">
        <v>68</v>
      </c>
      <c r="C32" s="13">
        <v>66</v>
      </c>
      <c r="D32" s="13">
        <v>64</v>
      </c>
      <c r="E32" s="13">
        <v>62</v>
      </c>
      <c r="F32" s="13">
        <v>61</v>
      </c>
      <c r="G32" s="13">
        <v>59</v>
      </c>
      <c r="H32" s="13">
        <v>57</v>
      </c>
      <c r="I32" s="15">
        <v>55</v>
      </c>
      <c r="J32" s="13">
        <v>54</v>
      </c>
      <c r="K32" s="15">
        <v>52</v>
      </c>
      <c r="L32" s="13">
        <v>51</v>
      </c>
      <c r="M32" s="13">
        <v>49</v>
      </c>
      <c r="N32" s="13">
        <v>46</v>
      </c>
      <c r="O32" s="13">
        <v>43</v>
      </c>
      <c r="P32" s="13">
        <v>39</v>
      </c>
      <c r="Q32" s="13">
        <v>0.89</v>
      </c>
      <c r="R32" s="13"/>
      <c r="X32" s="7" t="e">
        <f t="shared" si="3"/>
        <v>#DIV/0!</v>
      </c>
      <c r="Y32" s="7" t="e">
        <f>IF(AND($W$5=$C$4,$W$4&gt;=C32,$W$4&lt;C31),Q32,0)</f>
        <v>#DIV/0!</v>
      </c>
      <c r="Z32" s="7" t="e">
        <f t="shared" si="5"/>
        <v>#DIV/0!</v>
      </c>
      <c r="AA32" s="7" t="e">
        <f t="shared" si="6"/>
        <v>#DIV/0!</v>
      </c>
      <c r="AB32" s="7" t="e">
        <f t="shared" si="0"/>
        <v>#DIV/0!</v>
      </c>
      <c r="AC32" s="7" t="e">
        <f t="shared" si="7"/>
        <v>#DIV/0!</v>
      </c>
      <c r="AD32" s="7" t="e">
        <f t="shared" si="11"/>
        <v>#DIV/0!</v>
      </c>
      <c r="AE32" s="7" t="e">
        <f t="shared" si="9"/>
        <v>#DIV/0!</v>
      </c>
      <c r="AF32" s="7" t="e">
        <f t="shared" si="1"/>
        <v>#DIV/0!</v>
      </c>
      <c r="AG32" s="7" t="e">
        <f t="shared" si="2"/>
        <v>#DIV/0!</v>
      </c>
      <c r="AH32" s="7" t="e">
        <f t="shared" si="8"/>
        <v>#DIV/0!</v>
      </c>
      <c r="AI32" s="7" t="e">
        <f t="shared" si="10"/>
        <v>#DIV/0!</v>
      </c>
      <c r="AJ32" s="7" t="e">
        <f t="shared" si="12"/>
        <v>#DIV/0!</v>
      </c>
      <c r="AK32" s="7" t="e">
        <f t="shared" si="13"/>
        <v>#DIV/0!</v>
      </c>
      <c r="AL32" s="7" t="e">
        <f t="shared" si="14"/>
        <v>#DIV/0!</v>
      </c>
    </row>
    <row r="33" spans="2:38" ht="18" x14ac:dyDescent="0.45">
      <c r="B33" s="13">
        <v>67</v>
      </c>
      <c r="C33" s="13">
        <v>65</v>
      </c>
      <c r="D33" s="13">
        <v>63</v>
      </c>
      <c r="E33" s="13">
        <v>61</v>
      </c>
      <c r="F33" s="13">
        <v>59</v>
      </c>
      <c r="G33" s="13">
        <v>58</v>
      </c>
      <c r="H33" s="13">
        <v>56</v>
      </c>
      <c r="I33" s="15">
        <v>54</v>
      </c>
      <c r="J33" s="13">
        <v>52</v>
      </c>
      <c r="K33" s="15">
        <v>51</v>
      </c>
      <c r="L33" s="13">
        <v>50</v>
      </c>
      <c r="M33" s="13">
        <v>48</v>
      </c>
      <c r="N33" s="13">
        <v>45</v>
      </c>
      <c r="O33" s="13">
        <v>42</v>
      </c>
      <c r="P33" s="13">
        <v>38</v>
      </c>
      <c r="Q33" s="13">
        <v>0.88</v>
      </c>
      <c r="R33" s="13"/>
      <c r="X33" s="7" t="e">
        <f t="shared" si="3"/>
        <v>#DIV/0!</v>
      </c>
      <c r="Y33" s="7" t="e">
        <f t="shared" si="4"/>
        <v>#DIV/0!</v>
      </c>
      <c r="Z33" s="7" t="e">
        <f t="shared" si="5"/>
        <v>#DIV/0!</v>
      </c>
      <c r="AA33" s="7" t="e">
        <f t="shared" si="6"/>
        <v>#DIV/0!</v>
      </c>
      <c r="AB33" s="7" t="e">
        <f t="shared" si="0"/>
        <v>#DIV/0!</v>
      </c>
      <c r="AC33" s="7" t="e">
        <f t="shared" si="7"/>
        <v>#DIV/0!</v>
      </c>
      <c r="AD33" s="7" t="e">
        <f t="shared" si="11"/>
        <v>#DIV/0!</v>
      </c>
      <c r="AE33" s="7" t="e">
        <f t="shared" si="9"/>
        <v>#DIV/0!</v>
      </c>
      <c r="AF33" s="7" t="e">
        <f t="shared" si="1"/>
        <v>#DIV/0!</v>
      </c>
      <c r="AG33" s="7" t="e">
        <f t="shared" si="2"/>
        <v>#DIV/0!</v>
      </c>
      <c r="AH33" s="7" t="e">
        <f t="shared" si="8"/>
        <v>#DIV/0!</v>
      </c>
      <c r="AI33" s="7" t="e">
        <f t="shared" si="10"/>
        <v>#DIV/0!</v>
      </c>
      <c r="AJ33" s="7" t="e">
        <f t="shared" si="12"/>
        <v>#DIV/0!</v>
      </c>
      <c r="AK33" s="7" t="e">
        <f t="shared" si="13"/>
        <v>#DIV/0!</v>
      </c>
      <c r="AL33" s="7" t="e">
        <f t="shared" si="14"/>
        <v>#DIV/0!</v>
      </c>
    </row>
    <row r="34" spans="2:38" ht="18" x14ac:dyDescent="0.45">
      <c r="B34" s="13">
        <v>66</v>
      </c>
      <c r="C34" s="13">
        <v>64</v>
      </c>
      <c r="D34" s="13">
        <v>62</v>
      </c>
      <c r="E34" s="13">
        <v>60</v>
      </c>
      <c r="F34" s="13">
        <v>58</v>
      </c>
      <c r="G34" s="13">
        <v>57</v>
      </c>
      <c r="H34" s="13">
        <v>55</v>
      </c>
      <c r="I34" s="15">
        <v>53</v>
      </c>
      <c r="J34" s="13">
        <v>51</v>
      </c>
      <c r="K34" s="15">
        <v>50</v>
      </c>
      <c r="L34" s="13">
        <v>48</v>
      </c>
      <c r="M34" s="13">
        <v>46</v>
      </c>
      <c r="N34" s="13">
        <v>44</v>
      </c>
      <c r="O34" s="13">
        <v>41</v>
      </c>
      <c r="P34" s="13">
        <v>36</v>
      </c>
      <c r="Q34" s="13">
        <v>0.87</v>
      </c>
      <c r="R34" s="13"/>
      <c r="X34" s="7" t="e">
        <f t="shared" si="3"/>
        <v>#DIV/0!</v>
      </c>
      <c r="Y34" s="7" t="e">
        <f t="shared" si="4"/>
        <v>#DIV/0!</v>
      </c>
      <c r="Z34" s="7" t="e">
        <f t="shared" si="5"/>
        <v>#DIV/0!</v>
      </c>
      <c r="AA34" s="7" t="e">
        <f t="shared" si="6"/>
        <v>#DIV/0!</v>
      </c>
      <c r="AB34" s="7" t="e">
        <f t="shared" si="0"/>
        <v>#DIV/0!</v>
      </c>
      <c r="AC34" s="7" t="e">
        <f t="shared" si="7"/>
        <v>#DIV/0!</v>
      </c>
      <c r="AD34" s="7" t="e">
        <f t="shared" si="11"/>
        <v>#DIV/0!</v>
      </c>
      <c r="AE34" s="7" t="e">
        <f t="shared" si="9"/>
        <v>#DIV/0!</v>
      </c>
      <c r="AF34" s="7" t="e">
        <f t="shared" si="1"/>
        <v>#DIV/0!</v>
      </c>
      <c r="AG34" s="7" t="e">
        <f t="shared" si="2"/>
        <v>#DIV/0!</v>
      </c>
      <c r="AH34" s="7" t="e">
        <f t="shared" si="8"/>
        <v>#DIV/0!</v>
      </c>
      <c r="AI34" s="7" t="e">
        <f t="shared" si="10"/>
        <v>#DIV/0!</v>
      </c>
      <c r="AJ34" s="7" t="e">
        <f t="shared" si="12"/>
        <v>#DIV/0!</v>
      </c>
      <c r="AK34" s="7" t="e">
        <f t="shared" si="13"/>
        <v>#DIV/0!</v>
      </c>
      <c r="AL34" s="7" t="e">
        <f t="shared" si="14"/>
        <v>#DIV/0!</v>
      </c>
    </row>
    <row r="35" spans="2:38" ht="18" x14ac:dyDescent="0.45">
      <c r="B35" s="13">
        <v>65</v>
      </c>
      <c r="C35" s="13">
        <v>63</v>
      </c>
      <c r="D35" s="13">
        <v>61</v>
      </c>
      <c r="E35" s="13">
        <v>59</v>
      </c>
      <c r="F35" s="13">
        <v>57</v>
      </c>
      <c r="G35" s="13">
        <v>56</v>
      </c>
      <c r="H35" s="13">
        <v>54</v>
      </c>
      <c r="I35" s="15">
        <v>52</v>
      </c>
      <c r="J35" s="13">
        <v>50</v>
      </c>
      <c r="K35" s="15">
        <v>49</v>
      </c>
      <c r="L35" s="13">
        <v>47</v>
      </c>
      <c r="M35" s="13">
        <v>45</v>
      </c>
      <c r="N35" s="13">
        <v>43</v>
      </c>
      <c r="O35" s="13">
        <v>39</v>
      </c>
      <c r="P35" s="13">
        <v>35</v>
      </c>
      <c r="Q35" s="13">
        <v>0.86</v>
      </c>
      <c r="R35" s="13"/>
      <c r="X35" s="7" t="e">
        <f t="shared" si="3"/>
        <v>#DIV/0!</v>
      </c>
      <c r="Y35" s="7" t="e">
        <f t="shared" si="4"/>
        <v>#DIV/0!</v>
      </c>
      <c r="Z35" s="7" t="e">
        <f t="shared" si="5"/>
        <v>#DIV/0!</v>
      </c>
      <c r="AA35" s="7" t="e">
        <f t="shared" si="6"/>
        <v>#DIV/0!</v>
      </c>
      <c r="AB35" s="7" t="e">
        <f t="shared" si="0"/>
        <v>#DIV/0!</v>
      </c>
      <c r="AC35" s="7" t="e">
        <f t="shared" si="7"/>
        <v>#DIV/0!</v>
      </c>
      <c r="AD35" s="7" t="e">
        <f t="shared" si="11"/>
        <v>#DIV/0!</v>
      </c>
      <c r="AE35" s="7" t="e">
        <f t="shared" si="9"/>
        <v>#DIV/0!</v>
      </c>
      <c r="AF35" s="7" t="e">
        <f t="shared" si="1"/>
        <v>#DIV/0!</v>
      </c>
      <c r="AG35" s="7" t="e">
        <f t="shared" si="2"/>
        <v>#DIV/0!</v>
      </c>
      <c r="AH35" s="7" t="e">
        <f t="shared" si="8"/>
        <v>#DIV/0!</v>
      </c>
      <c r="AI35" s="7" t="e">
        <f t="shared" si="10"/>
        <v>#DIV/0!</v>
      </c>
      <c r="AJ35" s="7" t="e">
        <f t="shared" si="12"/>
        <v>#DIV/0!</v>
      </c>
      <c r="AK35" s="7" t="e">
        <f t="shared" si="13"/>
        <v>#DIV/0!</v>
      </c>
      <c r="AL35" s="7" t="e">
        <f t="shared" si="14"/>
        <v>#DIV/0!</v>
      </c>
    </row>
    <row r="36" spans="2:38" ht="18" x14ac:dyDescent="0.45">
      <c r="B36" s="16">
        <v>64</v>
      </c>
      <c r="C36" s="16">
        <v>62</v>
      </c>
      <c r="D36" s="16">
        <v>60</v>
      </c>
      <c r="E36" s="16">
        <v>58</v>
      </c>
      <c r="F36" s="16">
        <v>56</v>
      </c>
      <c r="G36" s="16">
        <v>54</v>
      </c>
      <c r="H36" s="16">
        <v>53</v>
      </c>
      <c r="I36" s="17">
        <v>51</v>
      </c>
      <c r="J36" s="16">
        <v>49</v>
      </c>
      <c r="K36" s="17">
        <v>48</v>
      </c>
      <c r="L36" s="16">
        <v>46</v>
      </c>
      <c r="M36" s="16">
        <v>44</v>
      </c>
      <c r="N36" s="16">
        <v>42</v>
      </c>
      <c r="O36" s="16">
        <v>38</v>
      </c>
      <c r="P36" s="16">
        <v>33</v>
      </c>
      <c r="Q36" s="16">
        <v>0.85</v>
      </c>
      <c r="R36" s="13"/>
      <c r="X36" s="7" t="e">
        <f t="shared" si="3"/>
        <v>#DIV/0!</v>
      </c>
      <c r="Y36" s="7" t="e">
        <f t="shared" si="4"/>
        <v>#DIV/0!</v>
      </c>
      <c r="Z36" s="7" t="e">
        <f t="shared" si="5"/>
        <v>#DIV/0!</v>
      </c>
      <c r="AA36" s="7" t="e">
        <f t="shared" si="6"/>
        <v>#DIV/0!</v>
      </c>
      <c r="AB36" s="7" t="e">
        <f t="shared" si="0"/>
        <v>#DIV/0!</v>
      </c>
      <c r="AC36" s="7" t="e">
        <f t="shared" si="7"/>
        <v>#DIV/0!</v>
      </c>
      <c r="AD36" s="7" t="e">
        <f t="shared" si="11"/>
        <v>#DIV/0!</v>
      </c>
      <c r="AE36" s="7" t="e">
        <f t="shared" si="9"/>
        <v>#DIV/0!</v>
      </c>
      <c r="AF36" s="7" t="e">
        <f t="shared" si="1"/>
        <v>#DIV/0!</v>
      </c>
      <c r="AG36" s="7" t="e">
        <f t="shared" si="2"/>
        <v>#DIV/0!</v>
      </c>
      <c r="AH36" s="7" t="e">
        <f t="shared" si="8"/>
        <v>#DIV/0!</v>
      </c>
      <c r="AI36" s="7" t="e">
        <f t="shared" si="10"/>
        <v>#DIV/0!</v>
      </c>
      <c r="AJ36" s="7" t="e">
        <f t="shared" si="12"/>
        <v>#DIV/0!</v>
      </c>
      <c r="AK36" s="7" t="e">
        <f t="shared" si="13"/>
        <v>#DIV/0!</v>
      </c>
      <c r="AL36" s="7" t="e">
        <f t="shared" si="14"/>
        <v>#DIV/0!</v>
      </c>
    </row>
    <row r="37" spans="2:38" ht="18" x14ac:dyDescent="0.45">
      <c r="B37" s="12">
        <v>63</v>
      </c>
      <c r="C37" s="12">
        <v>60</v>
      </c>
      <c r="D37" s="12">
        <v>59</v>
      </c>
      <c r="E37" s="12">
        <v>57</v>
      </c>
      <c r="F37" s="12">
        <v>55</v>
      </c>
      <c r="G37" s="12">
        <v>53</v>
      </c>
      <c r="H37" s="12">
        <v>52</v>
      </c>
      <c r="I37" s="14">
        <v>49</v>
      </c>
      <c r="J37" s="12">
        <v>48</v>
      </c>
      <c r="K37" s="14">
        <v>47</v>
      </c>
      <c r="L37" s="12">
        <v>45</v>
      </c>
      <c r="M37" s="12">
        <v>43</v>
      </c>
      <c r="N37" s="12">
        <v>40</v>
      </c>
      <c r="O37" s="12">
        <v>37</v>
      </c>
      <c r="P37" s="12">
        <v>32</v>
      </c>
      <c r="Q37" s="12">
        <v>0.84</v>
      </c>
      <c r="R37" s="55"/>
      <c r="X37" s="7" t="e">
        <f t="shared" si="3"/>
        <v>#DIV/0!</v>
      </c>
      <c r="Y37" s="7" t="e">
        <f t="shared" si="4"/>
        <v>#DIV/0!</v>
      </c>
      <c r="Z37" s="7" t="e">
        <f t="shared" si="5"/>
        <v>#DIV/0!</v>
      </c>
      <c r="AA37" s="7" t="e">
        <f t="shared" si="6"/>
        <v>#DIV/0!</v>
      </c>
      <c r="AB37" s="7" t="e">
        <f t="shared" si="0"/>
        <v>#DIV/0!</v>
      </c>
      <c r="AC37" s="7" t="e">
        <f t="shared" si="7"/>
        <v>#DIV/0!</v>
      </c>
      <c r="AD37" s="7" t="e">
        <f t="shared" si="11"/>
        <v>#DIV/0!</v>
      </c>
      <c r="AE37" s="7" t="e">
        <f t="shared" si="9"/>
        <v>#DIV/0!</v>
      </c>
      <c r="AF37" s="7" t="e">
        <f t="shared" si="1"/>
        <v>#DIV/0!</v>
      </c>
      <c r="AG37" s="7" t="e">
        <f t="shared" si="2"/>
        <v>#DIV/0!</v>
      </c>
      <c r="AH37" s="7" t="e">
        <f t="shared" si="8"/>
        <v>#DIV/0!</v>
      </c>
      <c r="AI37" s="7" t="e">
        <f t="shared" si="10"/>
        <v>#DIV/0!</v>
      </c>
      <c r="AJ37" s="7" t="e">
        <f t="shared" si="12"/>
        <v>#DIV/0!</v>
      </c>
      <c r="AK37" s="7" t="e">
        <f t="shared" si="13"/>
        <v>#DIV/0!</v>
      </c>
      <c r="AL37" s="7" t="e">
        <f t="shared" si="14"/>
        <v>#DIV/0!</v>
      </c>
    </row>
    <row r="38" spans="2:38" ht="18" x14ac:dyDescent="0.45">
      <c r="B38" s="13">
        <v>62</v>
      </c>
      <c r="C38" s="13">
        <v>59</v>
      </c>
      <c r="D38" s="13">
        <v>57</v>
      </c>
      <c r="E38" s="13">
        <v>56</v>
      </c>
      <c r="F38" s="13">
        <v>54</v>
      </c>
      <c r="G38" s="13">
        <v>52</v>
      </c>
      <c r="H38" s="13">
        <v>50</v>
      </c>
      <c r="I38" s="15">
        <v>48</v>
      </c>
      <c r="J38" s="13">
        <v>47</v>
      </c>
      <c r="K38" s="15">
        <v>45</v>
      </c>
      <c r="L38" s="13">
        <v>44</v>
      </c>
      <c r="M38" s="13">
        <v>42</v>
      </c>
      <c r="N38" s="13">
        <v>39</v>
      </c>
      <c r="O38" s="13">
        <v>36</v>
      </c>
      <c r="P38" s="13">
        <v>30</v>
      </c>
      <c r="Q38" s="13">
        <v>0.83</v>
      </c>
      <c r="R38" s="56"/>
      <c r="X38" s="7" t="e">
        <f t="shared" si="3"/>
        <v>#DIV/0!</v>
      </c>
      <c r="Y38" s="7" t="e">
        <f t="shared" si="4"/>
        <v>#DIV/0!</v>
      </c>
      <c r="Z38" s="7" t="e">
        <f t="shared" si="5"/>
        <v>#DIV/0!</v>
      </c>
      <c r="AA38" s="7" t="e">
        <f t="shared" si="6"/>
        <v>#DIV/0!</v>
      </c>
      <c r="AB38" s="7" t="e">
        <f t="shared" si="0"/>
        <v>#DIV/0!</v>
      </c>
      <c r="AC38" s="7" t="e">
        <f t="shared" si="7"/>
        <v>#DIV/0!</v>
      </c>
      <c r="AD38" s="7" t="e">
        <f t="shared" si="11"/>
        <v>#DIV/0!</v>
      </c>
      <c r="AE38" s="7" t="e">
        <f t="shared" si="9"/>
        <v>#DIV/0!</v>
      </c>
      <c r="AF38" s="7" t="e">
        <f t="shared" si="1"/>
        <v>#DIV/0!</v>
      </c>
      <c r="AG38" s="7" t="e">
        <f t="shared" si="2"/>
        <v>#DIV/0!</v>
      </c>
      <c r="AH38" s="7" t="e">
        <f t="shared" si="8"/>
        <v>#DIV/0!</v>
      </c>
      <c r="AI38" s="7" t="e">
        <f t="shared" si="10"/>
        <v>#DIV/0!</v>
      </c>
      <c r="AJ38" s="7" t="e">
        <f t="shared" si="12"/>
        <v>#DIV/0!</v>
      </c>
      <c r="AK38" s="7" t="e">
        <f t="shared" si="13"/>
        <v>#DIV/0!</v>
      </c>
      <c r="AL38" s="7" t="e">
        <f t="shared" si="14"/>
        <v>#DIV/0!</v>
      </c>
    </row>
    <row r="39" spans="2:38" ht="18" x14ac:dyDescent="0.45">
      <c r="B39" s="13">
        <v>61</v>
      </c>
      <c r="C39" s="13">
        <v>58</v>
      </c>
      <c r="D39" s="13">
        <v>56</v>
      </c>
      <c r="E39" s="13">
        <v>55</v>
      </c>
      <c r="F39" s="13">
        <v>53</v>
      </c>
      <c r="G39" s="13">
        <v>51</v>
      </c>
      <c r="H39" s="13">
        <v>49</v>
      </c>
      <c r="I39" s="15">
        <v>47</v>
      </c>
      <c r="J39" s="13">
        <v>46</v>
      </c>
      <c r="K39" s="15">
        <v>44</v>
      </c>
      <c r="L39" s="13">
        <v>43</v>
      </c>
      <c r="M39" s="13">
        <v>41</v>
      </c>
      <c r="N39" s="13">
        <v>38</v>
      </c>
      <c r="O39" s="13">
        <v>34</v>
      </c>
      <c r="P39" s="13">
        <v>28</v>
      </c>
      <c r="Q39" s="13">
        <v>0.82</v>
      </c>
      <c r="R39" s="56"/>
      <c r="X39" s="7" t="e">
        <f t="shared" si="3"/>
        <v>#DIV/0!</v>
      </c>
      <c r="Y39" s="7" t="e">
        <f t="shared" si="4"/>
        <v>#DIV/0!</v>
      </c>
      <c r="Z39" s="7" t="e">
        <f t="shared" si="5"/>
        <v>#DIV/0!</v>
      </c>
      <c r="AA39" s="7" t="e">
        <f t="shared" si="6"/>
        <v>#DIV/0!</v>
      </c>
      <c r="AB39" s="7" t="e">
        <f t="shared" si="0"/>
        <v>#DIV/0!</v>
      </c>
      <c r="AC39" s="7" t="e">
        <f t="shared" si="7"/>
        <v>#DIV/0!</v>
      </c>
      <c r="AD39" s="7" t="e">
        <f t="shared" si="11"/>
        <v>#DIV/0!</v>
      </c>
      <c r="AE39" s="7" t="e">
        <f t="shared" si="9"/>
        <v>#DIV/0!</v>
      </c>
      <c r="AF39" s="7" t="e">
        <f t="shared" si="1"/>
        <v>#DIV/0!</v>
      </c>
      <c r="AG39" s="7" t="e">
        <f t="shared" si="2"/>
        <v>#DIV/0!</v>
      </c>
      <c r="AH39" s="7" t="e">
        <f t="shared" si="8"/>
        <v>#DIV/0!</v>
      </c>
      <c r="AI39" s="7" t="e">
        <f t="shared" si="10"/>
        <v>#DIV/0!</v>
      </c>
      <c r="AJ39" s="7" t="e">
        <f t="shared" si="12"/>
        <v>#DIV/0!</v>
      </c>
      <c r="AK39" s="7" t="e">
        <f t="shared" si="13"/>
        <v>#DIV/0!</v>
      </c>
      <c r="AL39" s="7" t="e">
        <f t="shared" si="14"/>
        <v>#DIV/0!</v>
      </c>
    </row>
    <row r="40" spans="2:38" ht="18" x14ac:dyDescent="0.45">
      <c r="B40" s="13">
        <v>60</v>
      </c>
      <c r="C40" s="13">
        <v>57</v>
      </c>
      <c r="D40" s="13">
        <v>55</v>
      </c>
      <c r="E40" s="13">
        <v>53</v>
      </c>
      <c r="F40" s="13">
        <v>52</v>
      </c>
      <c r="G40" s="13">
        <v>50</v>
      </c>
      <c r="H40" s="13">
        <v>48</v>
      </c>
      <c r="I40" s="15">
        <v>46</v>
      </c>
      <c r="J40" s="13">
        <v>45</v>
      </c>
      <c r="K40" s="15">
        <v>43</v>
      </c>
      <c r="L40" s="13">
        <v>42</v>
      </c>
      <c r="M40" s="13">
        <v>39</v>
      </c>
      <c r="N40" s="13">
        <v>37</v>
      </c>
      <c r="O40" s="13">
        <v>33</v>
      </c>
      <c r="P40" s="13">
        <v>27</v>
      </c>
      <c r="Q40" s="13">
        <v>0.81</v>
      </c>
      <c r="R40" s="56"/>
      <c r="X40" s="7" t="e">
        <f t="shared" si="3"/>
        <v>#DIV/0!</v>
      </c>
      <c r="Y40" s="7" t="e">
        <f t="shared" si="4"/>
        <v>#DIV/0!</v>
      </c>
      <c r="Z40" s="7" t="e">
        <f t="shared" si="5"/>
        <v>#DIV/0!</v>
      </c>
      <c r="AA40" s="7" t="e">
        <f t="shared" si="6"/>
        <v>#DIV/0!</v>
      </c>
      <c r="AB40" s="7" t="e">
        <f t="shared" si="0"/>
        <v>#DIV/0!</v>
      </c>
      <c r="AC40" s="7" t="e">
        <f t="shared" si="7"/>
        <v>#DIV/0!</v>
      </c>
      <c r="AD40" s="7" t="e">
        <f t="shared" si="11"/>
        <v>#DIV/0!</v>
      </c>
      <c r="AE40" s="7" t="e">
        <f t="shared" si="9"/>
        <v>#DIV/0!</v>
      </c>
      <c r="AF40" s="7" t="e">
        <f t="shared" si="1"/>
        <v>#DIV/0!</v>
      </c>
      <c r="AG40" s="7" t="e">
        <f t="shared" si="2"/>
        <v>#DIV/0!</v>
      </c>
      <c r="AH40" s="7" t="e">
        <f t="shared" si="8"/>
        <v>#DIV/0!</v>
      </c>
      <c r="AI40" s="7" t="e">
        <f t="shared" si="10"/>
        <v>#DIV/0!</v>
      </c>
      <c r="AJ40" s="7" t="e">
        <f t="shared" si="12"/>
        <v>#DIV/0!</v>
      </c>
      <c r="AK40" s="7" t="e">
        <f t="shared" si="13"/>
        <v>#DIV/0!</v>
      </c>
      <c r="AL40" s="7" t="e">
        <f t="shared" si="14"/>
        <v>#DIV/0!</v>
      </c>
    </row>
    <row r="41" spans="2:38" ht="18" x14ac:dyDescent="0.45">
      <c r="B41" s="16">
        <v>59</v>
      </c>
      <c r="C41" s="16">
        <v>56</v>
      </c>
      <c r="D41" s="16">
        <v>54</v>
      </c>
      <c r="E41" s="16">
        <v>52</v>
      </c>
      <c r="F41" s="16">
        <v>51</v>
      </c>
      <c r="G41" s="16">
        <v>49</v>
      </c>
      <c r="H41" s="16">
        <v>47</v>
      </c>
      <c r="I41" s="17">
        <v>45</v>
      </c>
      <c r="J41" s="16">
        <v>43</v>
      </c>
      <c r="K41" s="17">
        <v>42</v>
      </c>
      <c r="L41" s="16">
        <v>40</v>
      </c>
      <c r="M41" s="16">
        <v>38</v>
      </c>
      <c r="N41" s="16">
        <v>36</v>
      </c>
      <c r="O41" s="16">
        <v>32</v>
      </c>
      <c r="P41" s="16">
        <v>25</v>
      </c>
      <c r="Q41" s="16">
        <v>0.8</v>
      </c>
      <c r="R41" s="56"/>
      <c r="X41" s="7" t="e">
        <f t="shared" si="3"/>
        <v>#DIV/0!</v>
      </c>
      <c r="Y41" s="7" t="e">
        <f t="shared" si="4"/>
        <v>#DIV/0!</v>
      </c>
      <c r="Z41" s="7" t="e">
        <f t="shared" si="5"/>
        <v>#DIV/0!</v>
      </c>
      <c r="AA41" s="7" t="e">
        <f t="shared" si="6"/>
        <v>#DIV/0!</v>
      </c>
      <c r="AB41" s="7" t="e">
        <f t="shared" si="0"/>
        <v>#DIV/0!</v>
      </c>
      <c r="AC41" s="7" t="e">
        <f t="shared" si="7"/>
        <v>#DIV/0!</v>
      </c>
      <c r="AD41" s="7" t="e">
        <f t="shared" si="11"/>
        <v>#DIV/0!</v>
      </c>
      <c r="AE41" s="7" t="e">
        <f t="shared" si="9"/>
        <v>#DIV/0!</v>
      </c>
      <c r="AF41" s="7" t="e">
        <f t="shared" si="1"/>
        <v>#DIV/0!</v>
      </c>
      <c r="AG41" s="7" t="e">
        <f t="shared" si="2"/>
        <v>#DIV/0!</v>
      </c>
      <c r="AH41" s="7" t="e">
        <f t="shared" si="8"/>
        <v>#DIV/0!</v>
      </c>
      <c r="AI41" s="7" t="e">
        <f t="shared" si="10"/>
        <v>#DIV/0!</v>
      </c>
      <c r="AJ41" s="7" t="e">
        <f t="shared" si="12"/>
        <v>#DIV/0!</v>
      </c>
      <c r="AK41" s="7" t="e">
        <f t="shared" si="13"/>
        <v>#DIV/0!</v>
      </c>
      <c r="AL41" s="7" t="e">
        <f t="shared" si="14"/>
        <v>#DIV/0!</v>
      </c>
    </row>
    <row r="42" spans="2:38" ht="18" x14ac:dyDescent="0.45">
      <c r="B42" s="12">
        <v>58</v>
      </c>
      <c r="C42" s="12">
        <v>55</v>
      </c>
      <c r="D42" s="12">
        <v>53</v>
      </c>
      <c r="E42" s="12">
        <v>51</v>
      </c>
      <c r="F42" s="12">
        <v>49</v>
      </c>
      <c r="G42" s="12">
        <v>47</v>
      </c>
      <c r="H42" s="12">
        <v>46</v>
      </c>
      <c r="I42" s="14">
        <v>43</v>
      </c>
      <c r="J42" s="12">
        <v>42</v>
      </c>
      <c r="K42" s="14">
        <v>41</v>
      </c>
      <c r="L42" s="12">
        <v>39</v>
      </c>
      <c r="M42" s="12">
        <v>37</v>
      </c>
      <c r="N42" s="12">
        <v>34</v>
      </c>
      <c r="O42" s="12">
        <v>31</v>
      </c>
      <c r="P42" s="12">
        <v>24</v>
      </c>
      <c r="Q42" s="12">
        <v>0.79</v>
      </c>
      <c r="R42" s="55" t="s">
        <v>16</v>
      </c>
      <c r="X42" s="7" t="e">
        <f t="shared" si="3"/>
        <v>#DIV/0!</v>
      </c>
      <c r="Y42" s="7" t="e">
        <f t="shared" si="4"/>
        <v>#DIV/0!</v>
      </c>
      <c r="Z42" s="7" t="e">
        <f t="shared" si="5"/>
        <v>#DIV/0!</v>
      </c>
      <c r="AA42" s="7" t="e">
        <f t="shared" si="6"/>
        <v>#DIV/0!</v>
      </c>
      <c r="AB42" s="7" t="e">
        <f t="shared" si="0"/>
        <v>#DIV/0!</v>
      </c>
      <c r="AC42" s="7" t="e">
        <f t="shared" si="7"/>
        <v>#DIV/0!</v>
      </c>
      <c r="AD42" s="7" t="e">
        <f t="shared" si="11"/>
        <v>#DIV/0!</v>
      </c>
      <c r="AE42" s="7" t="e">
        <f t="shared" si="9"/>
        <v>#DIV/0!</v>
      </c>
      <c r="AF42" s="7" t="e">
        <f t="shared" si="1"/>
        <v>#DIV/0!</v>
      </c>
      <c r="AG42" s="7" t="e">
        <f t="shared" si="2"/>
        <v>#DIV/0!</v>
      </c>
      <c r="AH42" s="7" t="e">
        <f t="shared" si="8"/>
        <v>#DIV/0!</v>
      </c>
      <c r="AI42" s="7" t="e">
        <f t="shared" si="10"/>
        <v>#DIV/0!</v>
      </c>
      <c r="AJ42" s="7" t="e">
        <f t="shared" si="12"/>
        <v>#DIV/0!</v>
      </c>
      <c r="AK42" s="7" t="e">
        <f t="shared" si="13"/>
        <v>#DIV/0!</v>
      </c>
      <c r="AL42" s="7" t="e">
        <f t="shared" si="14"/>
        <v>#DIV/0!</v>
      </c>
    </row>
    <row r="43" spans="2:38" ht="18" x14ac:dyDescent="0.45">
      <c r="B43" s="13">
        <v>57</v>
      </c>
      <c r="C43" s="13">
        <v>54</v>
      </c>
      <c r="D43" s="13">
        <v>51</v>
      </c>
      <c r="E43" s="13">
        <v>50</v>
      </c>
      <c r="F43" s="13">
        <v>48</v>
      </c>
      <c r="G43" s="13">
        <v>46</v>
      </c>
      <c r="H43" s="13">
        <v>44</v>
      </c>
      <c r="I43" s="15">
        <v>42</v>
      </c>
      <c r="J43" s="13">
        <v>41</v>
      </c>
      <c r="K43" s="15">
        <v>39</v>
      </c>
      <c r="L43" s="13">
        <v>38</v>
      </c>
      <c r="M43" s="13">
        <v>36</v>
      </c>
      <c r="N43" s="13">
        <v>33</v>
      </c>
      <c r="O43" s="13">
        <v>30</v>
      </c>
      <c r="P43" s="13">
        <v>23</v>
      </c>
      <c r="Q43" s="13">
        <v>0.78</v>
      </c>
      <c r="R43" s="56"/>
      <c r="X43" s="7" t="e">
        <f t="shared" si="3"/>
        <v>#DIV/0!</v>
      </c>
      <c r="Y43" s="7" t="e">
        <f t="shared" si="4"/>
        <v>#DIV/0!</v>
      </c>
      <c r="Z43" s="7" t="e">
        <f t="shared" si="5"/>
        <v>#DIV/0!</v>
      </c>
      <c r="AA43" s="7" t="e">
        <f t="shared" si="6"/>
        <v>#DIV/0!</v>
      </c>
      <c r="AB43" s="7" t="e">
        <f t="shared" si="0"/>
        <v>#DIV/0!</v>
      </c>
      <c r="AC43" s="7" t="e">
        <f t="shared" si="7"/>
        <v>#DIV/0!</v>
      </c>
      <c r="AD43" s="7" t="e">
        <f t="shared" si="11"/>
        <v>#DIV/0!</v>
      </c>
      <c r="AE43" s="7" t="e">
        <f t="shared" si="9"/>
        <v>#DIV/0!</v>
      </c>
      <c r="AF43" s="7" t="e">
        <f t="shared" si="1"/>
        <v>#DIV/0!</v>
      </c>
      <c r="AG43" s="7" t="e">
        <f t="shared" si="2"/>
        <v>#DIV/0!</v>
      </c>
      <c r="AH43" s="7" t="e">
        <f t="shared" si="8"/>
        <v>#DIV/0!</v>
      </c>
      <c r="AI43" s="7" t="e">
        <f t="shared" si="10"/>
        <v>#DIV/0!</v>
      </c>
      <c r="AJ43" s="7" t="e">
        <f t="shared" si="12"/>
        <v>#DIV/0!</v>
      </c>
      <c r="AK43" s="7" t="e">
        <f t="shared" si="13"/>
        <v>#DIV/0!</v>
      </c>
      <c r="AL43" s="7" t="e">
        <f t="shared" si="14"/>
        <v>#DIV/0!</v>
      </c>
    </row>
    <row r="44" spans="2:38" ht="18" x14ac:dyDescent="0.45">
      <c r="B44" s="13">
        <v>56</v>
      </c>
      <c r="C44" s="13">
        <v>53</v>
      </c>
      <c r="D44" s="13">
        <v>50</v>
      </c>
      <c r="E44" s="13">
        <v>49</v>
      </c>
      <c r="F44" s="13">
        <v>47</v>
      </c>
      <c r="G44" s="13">
        <v>45</v>
      </c>
      <c r="H44" s="13">
        <v>43</v>
      </c>
      <c r="I44" s="15">
        <v>41</v>
      </c>
      <c r="J44" s="13">
        <v>40</v>
      </c>
      <c r="K44" s="15">
        <v>38</v>
      </c>
      <c r="L44" s="13">
        <v>37</v>
      </c>
      <c r="M44" s="13">
        <v>35</v>
      </c>
      <c r="N44" s="13">
        <v>32</v>
      </c>
      <c r="O44" s="13">
        <v>28</v>
      </c>
      <c r="P44" s="13">
        <v>22</v>
      </c>
      <c r="Q44" s="13">
        <v>0.77</v>
      </c>
      <c r="R44" s="56"/>
      <c r="X44" s="7" t="e">
        <f t="shared" si="3"/>
        <v>#DIV/0!</v>
      </c>
      <c r="Y44" s="7" t="e">
        <f t="shared" si="4"/>
        <v>#DIV/0!</v>
      </c>
      <c r="Z44" s="7" t="e">
        <f t="shared" si="5"/>
        <v>#DIV/0!</v>
      </c>
      <c r="AA44" s="7" t="e">
        <f t="shared" si="6"/>
        <v>#DIV/0!</v>
      </c>
      <c r="AB44" s="7" t="e">
        <f t="shared" si="0"/>
        <v>#DIV/0!</v>
      </c>
      <c r="AC44" s="7" t="e">
        <f t="shared" si="7"/>
        <v>#DIV/0!</v>
      </c>
      <c r="AD44" s="7" t="e">
        <f t="shared" si="11"/>
        <v>#DIV/0!</v>
      </c>
      <c r="AE44" s="7" t="e">
        <f t="shared" si="9"/>
        <v>#DIV/0!</v>
      </c>
      <c r="AF44" s="7" t="e">
        <f t="shared" si="1"/>
        <v>#DIV/0!</v>
      </c>
      <c r="AG44" s="7" t="e">
        <f t="shared" si="2"/>
        <v>#DIV/0!</v>
      </c>
      <c r="AH44" s="7" t="e">
        <f t="shared" si="8"/>
        <v>#DIV/0!</v>
      </c>
      <c r="AI44" s="7" t="e">
        <f t="shared" si="10"/>
        <v>#DIV/0!</v>
      </c>
      <c r="AJ44" s="7" t="e">
        <f t="shared" si="12"/>
        <v>#DIV/0!</v>
      </c>
      <c r="AK44" s="7" t="e">
        <f t="shared" si="13"/>
        <v>#DIV/0!</v>
      </c>
      <c r="AL44" s="7" t="e">
        <f t="shared" si="14"/>
        <v>#DIV/0!</v>
      </c>
    </row>
    <row r="45" spans="2:38" ht="18" x14ac:dyDescent="0.45">
      <c r="B45" s="13">
        <v>55</v>
      </c>
      <c r="C45" s="13">
        <v>52</v>
      </c>
      <c r="D45" s="13">
        <v>49</v>
      </c>
      <c r="E45" s="13">
        <v>47</v>
      </c>
      <c r="F45" s="13">
        <v>46</v>
      </c>
      <c r="G45" s="13">
        <v>44</v>
      </c>
      <c r="H45" s="13">
        <v>42</v>
      </c>
      <c r="I45" s="15">
        <v>40</v>
      </c>
      <c r="J45" s="13">
        <v>39</v>
      </c>
      <c r="K45" s="15">
        <v>37</v>
      </c>
      <c r="L45" s="13">
        <v>36</v>
      </c>
      <c r="M45" s="13">
        <v>33</v>
      </c>
      <c r="N45" s="13">
        <v>31</v>
      </c>
      <c r="O45" s="13">
        <v>27</v>
      </c>
      <c r="P45" s="13">
        <v>21</v>
      </c>
      <c r="Q45" s="13">
        <v>0.76</v>
      </c>
      <c r="R45" s="56"/>
      <c r="X45" s="7" t="e">
        <f t="shared" si="3"/>
        <v>#DIV/0!</v>
      </c>
      <c r="Y45" s="7" t="e">
        <f t="shared" si="4"/>
        <v>#DIV/0!</v>
      </c>
      <c r="Z45" s="7" t="e">
        <f t="shared" si="5"/>
        <v>#DIV/0!</v>
      </c>
      <c r="AA45" s="7" t="e">
        <f t="shared" si="6"/>
        <v>#DIV/0!</v>
      </c>
      <c r="AB45" s="7" t="e">
        <f t="shared" si="0"/>
        <v>#DIV/0!</v>
      </c>
      <c r="AC45" s="7" t="e">
        <f t="shared" si="7"/>
        <v>#DIV/0!</v>
      </c>
      <c r="AD45" s="7" t="e">
        <f t="shared" si="11"/>
        <v>#DIV/0!</v>
      </c>
      <c r="AE45" s="7" t="e">
        <f t="shared" si="9"/>
        <v>#DIV/0!</v>
      </c>
      <c r="AF45" s="7" t="e">
        <f t="shared" si="1"/>
        <v>#DIV/0!</v>
      </c>
      <c r="AG45" s="7" t="e">
        <f t="shared" si="2"/>
        <v>#DIV/0!</v>
      </c>
      <c r="AH45" s="7" t="e">
        <f t="shared" si="8"/>
        <v>#DIV/0!</v>
      </c>
      <c r="AI45" s="7" t="e">
        <f t="shared" si="10"/>
        <v>#DIV/0!</v>
      </c>
      <c r="AJ45" s="7" t="e">
        <f t="shared" si="12"/>
        <v>#DIV/0!</v>
      </c>
      <c r="AK45" s="7" t="e">
        <f t="shared" si="13"/>
        <v>#DIV/0!</v>
      </c>
      <c r="AL45" s="7" t="e">
        <f t="shared" si="14"/>
        <v>#DIV/0!</v>
      </c>
    </row>
    <row r="46" spans="2:38" ht="18" x14ac:dyDescent="0.45">
      <c r="B46" s="16">
        <v>54</v>
      </c>
      <c r="C46" s="16">
        <v>51</v>
      </c>
      <c r="D46" s="16">
        <v>48</v>
      </c>
      <c r="E46" s="16">
        <v>46</v>
      </c>
      <c r="F46" s="16">
        <v>45</v>
      </c>
      <c r="G46" s="16">
        <v>43</v>
      </c>
      <c r="H46" s="16">
        <v>41</v>
      </c>
      <c r="I46" s="17">
        <v>39</v>
      </c>
      <c r="J46" s="16">
        <v>37</v>
      </c>
      <c r="K46" s="17">
        <v>36</v>
      </c>
      <c r="L46" s="16">
        <v>34</v>
      </c>
      <c r="M46" s="16">
        <v>32</v>
      </c>
      <c r="N46" s="16">
        <v>30</v>
      </c>
      <c r="O46" s="16">
        <v>26</v>
      </c>
      <c r="P46" s="16">
        <v>20</v>
      </c>
      <c r="Q46" s="16">
        <v>0.75</v>
      </c>
      <c r="R46" s="56"/>
      <c r="X46" s="7" t="e">
        <f t="shared" si="3"/>
        <v>#DIV/0!</v>
      </c>
      <c r="Y46" s="7" t="e">
        <f t="shared" si="4"/>
        <v>#DIV/0!</v>
      </c>
      <c r="Z46" s="7" t="e">
        <f t="shared" si="5"/>
        <v>#DIV/0!</v>
      </c>
      <c r="AA46" s="7" t="e">
        <f t="shared" si="6"/>
        <v>#DIV/0!</v>
      </c>
      <c r="AB46" s="7" t="e">
        <f t="shared" si="0"/>
        <v>#DIV/0!</v>
      </c>
      <c r="AC46" s="7" t="e">
        <f t="shared" si="7"/>
        <v>#DIV/0!</v>
      </c>
      <c r="AD46" s="7" t="e">
        <f t="shared" si="11"/>
        <v>#DIV/0!</v>
      </c>
      <c r="AE46" s="7" t="e">
        <f t="shared" si="9"/>
        <v>#DIV/0!</v>
      </c>
      <c r="AF46" s="7" t="e">
        <f t="shared" si="1"/>
        <v>#DIV/0!</v>
      </c>
      <c r="AG46" s="7" t="e">
        <f t="shared" si="2"/>
        <v>#DIV/0!</v>
      </c>
      <c r="AH46" s="7" t="e">
        <f t="shared" si="8"/>
        <v>#DIV/0!</v>
      </c>
      <c r="AI46" s="7" t="e">
        <f t="shared" si="10"/>
        <v>#DIV/0!</v>
      </c>
      <c r="AJ46" s="7" t="e">
        <f t="shared" si="12"/>
        <v>#DIV/0!</v>
      </c>
      <c r="AK46" s="7" t="e">
        <f t="shared" si="13"/>
        <v>#DIV/0!</v>
      </c>
      <c r="AL46" s="7" t="e">
        <f t="shared" si="14"/>
        <v>#DIV/0!</v>
      </c>
    </row>
    <row r="47" spans="2:38" ht="18" x14ac:dyDescent="0.45">
      <c r="B47" s="57">
        <v>3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9"/>
      <c r="X47" s="7" t="e">
        <f>IF(AND($W$5=$B$4,$W$4&lt;B46),0,0)</f>
        <v>#DIV/0!</v>
      </c>
      <c r="Y47" s="7" t="e">
        <f>IF(AND($W$5=$C$4,$W$4&lt;C46),0,0)</f>
        <v>#DIV/0!</v>
      </c>
      <c r="Z47" s="7" t="e">
        <f>IF(AND($W$5=$D$4,$W$4&lt;D46),0,0)</f>
        <v>#DIV/0!</v>
      </c>
      <c r="AA47" s="7" t="e">
        <f>IF(AND($W$5=$E$4,$W$4&lt;E46),0,0)</f>
        <v>#DIV/0!</v>
      </c>
      <c r="AB47" s="7" t="e">
        <f>IF(AND($W$5=$F$4,$W$4&lt;F46),0,0)</f>
        <v>#DIV/0!</v>
      </c>
      <c r="AC47" s="7" t="e">
        <f>IF(AND($W$5=$G$4,$W$4&lt;G46),0,0)</f>
        <v>#DIV/0!</v>
      </c>
      <c r="AD47" s="7" t="e">
        <f>IF(AND($W$5=$H$4,$W$4&lt;H46),0,0)</f>
        <v>#DIV/0!</v>
      </c>
      <c r="AE47" s="7" t="e">
        <f>IF(AND($W$5=$I$4,$W$4&lt;I46),0,0)</f>
        <v>#DIV/0!</v>
      </c>
      <c r="AF47" s="7" t="e">
        <f>IF(AND($W$5=$J$4,$W$4&lt;J46),0,0)</f>
        <v>#DIV/0!</v>
      </c>
      <c r="AG47" s="7" t="e">
        <f>IF(AND($W$5=$K$4,$W$4&lt;K46),0,0)</f>
        <v>#DIV/0!</v>
      </c>
      <c r="AH47" s="7" t="e">
        <f>IF(AND($W$5=$L$4,$W$4&lt;L46),0,0)</f>
        <v>#DIV/0!</v>
      </c>
      <c r="AI47" s="7" t="e">
        <f>IF(AND($W$5=$M$4,$W$4&lt;M46),0,0)</f>
        <v>#DIV/0!</v>
      </c>
      <c r="AJ47" s="7" t="e">
        <f>IF(AND($W$5=$N$4,$W$4&lt;N46),0,0)</f>
        <v>#DIV/0!</v>
      </c>
      <c r="AK47" s="7" t="e">
        <f>IF(AND($W$5=$O$4,$W$4&lt;O46),0,0)</f>
        <v>#DIV/0!</v>
      </c>
      <c r="AL47" s="7" t="e">
        <f>IF(AND($W$5=$P$4,$W$4&lt;P46),0,0)</f>
        <v>#DIV/0!</v>
      </c>
    </row>
  </sheetData>
  <sheetProtection algorithmName="SHA-512" hashValue="vZ1horqDyN+v81Gs9ZcegWcaJPjNBPKSz+HAa5LV+6hEbBEloJYANLOSiTChxdfevxILepXBjNdMySkMK2P6PA==" saltValue="f0fSAh0riUOn1petOou2gA==" spinCount="100000" sheet="1" objects="1" scenarios="1"/>
  <mergeCells count="36">
    <mergeCell ref="R42:R46"/>
    <mergeCell ref="B47:R47"/>
    <mergeCell ref="M4:M5"/>
    <mergeCell ref="N4:N5"/>
    <mergeCell ref="O4:O5"/>
    <mergeCell ref="P4:P5"/>
    <mergeCell ref="Q4:R4"/>
    <mergeCell ref="R37:R41"/>
    <mergeCell ref="G4:G5"/>
    <mergeCell ref="H4:H5"/>
    <mergeCell ref="I4:I5"/>
    <mergeCell ref="J4:J5"/>
    <mergeCell ref="K4:K5"/>
    <mergeCell ref="L4:L5"/>
    <mergeCell ref="B4:B5"/>
    <mergeCell ref="C4:C5"/>
    <mergeCell ref="N1:N2"/>
    <mergeCell ref="O1:O2"/>
    <mergeCell ref="P1:P2"/>
    <mergeCell ref="B3:P3"/>
    <mergeCell ref="Q3:R3"/>
    <mergeCell ref="J1:J2"/>
    <mergeCell ref="K1:K2"/>
    <mergeCell ref="L1:L2"/>
    <mergeCell ref="M1:M2"/>
    <mergeCell ref="B1:B2"/>
    <mergeCell ref="C1:C2"/>
    <mergeCell ref="D4:D5"/>
    <mergeCell ref="E4:E5"/>
    <mergeCell ref="F4:F5"/>
    <mergeCell ref="H1:H2"/>
    <mergeCell ref="I1:I2"/>
    <mergeCell ref="D1:D2"/>
    <mergeCell ref="E1:E2"/>
    <mergeCell ref="F1:F2"/>
    <mergeCell ref="G1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1</vt:i4>
      </vt:variant>
    </vt:vector>
  </HeadingPairs>
  <TitlesOfParts>
    <vt:vector size="58" baseType="lpstr">
      <vt:lpstr>Category lll-الک 1 اینچ </vt:lpstr>
      <vt:lpstr>Category lll-الک 0.5 اینچ </vt:lpstr>
      <vt:lpstr>Category lll-الک 3-8 اینچ</vt:lpstr>
      <vt:lpstr>Category lll-4 الک</vt:lpstr>
      <vt:lpstr>Category lll-8 الک</vt:lpstr>
      <vt:lpstr>Category lll-16 الک </vt:lpstr>
      <vt:lpstr>Category lll-30 الک </vt:lpstr>
      <vt:lpstr>Category lll-50 الک</vt:lpstr>
      <vt:lpstr>Category lll-الک100</vt:lpstr>
      <vt:lpstr>Category lll- بزرگترین الک</vt:lpstr>
      <vt:lpstr>Category lll-الک 200</vt:lpstr>
      <vt:lpstr>Category lll-مقدار قیر</vt:lpstr>
      <vt:lpstr>Category lll-شکستگی</vt:lpstr>
      <vt:lpstr>Category lll-استحکام</vt:lpstr>
      <vt:lpstr>Category lll-void</vt:lpstr>
      <vt:lpstr>Category lll-مقاومت کششی</vt:lpstr>
      <vt:lpstr>Category lll-تراکم</vt:lpstr>
      <vt:lpstr>ضریب پرداخت آسفالت گرم</vt:lpstr>
      <vt:lpstr>ورودی تراکم</vt:lpstr>
      <vt:lpstr>ورودی دانه بندی</vt:lpstr>
      <vt:lpstr>ورودی درصد قیر و فضای خالی و...</vt:lpstr>
      <vt:lpstr>ورودی مقاومت کششی</vt:lpstr>
      <vt:lpstr>Pu-void</vt:lpstr>
      <vt:lpstr>Pl-void</vt:lpstr>
      <vt:lpstr>Pu-استحکام</vt:lpstr>
      <vt:lpstr>Pl-استحکام</vt:lpstr>
      <vt:lpstr>Pu-مقدار قیر</vt:lpstr>
      <vt:lpstr>Pl-مقدار قیر</vt:lpstr>
      <vt:lpstr>Pu-الک 200</vt:lpstr>
      <vt:lpstr>Pl-الک 200 </vt:lpstr>
      <vt:lpstr>Pu-الک 50</vt:lpstr>
      <vt:lpstr>Pl-الک 50</vt:lpstr>
      <vt:lpstr>Pu-الک 8اینچ</vt:lpstr>
      <vt:lpstr>Pl-الک 8اینچ</vt:lpstr>
      <vt:lpstr>Pu-الک 4اینچ </vt:lpstr>
      <vt:lpstr>Pl-الک 4اینچ</vt:lpstr>
      <vt:lpstr>Pu-الک 3-8 اینچ</vt:lpstr>
      <vt:lpstr>Pl-الک 3-8 اینچ </vt:lpstr>
      <vt:lpstr>Pu-تراکم</vt:lpstr>
      <vt:lpstr>Pu-الک 1 اینچ</vt:lpstr>
      <vt:lpstr>Pl-تراکم</vt:lpstr>
      <vt:lpstr>Pl-الک 1 اینچ</vt:lpstr>
      <vt:lpstr>Pu-بزرگترین الک</vt:lpstr>
      <vt:lpstr>Pl-بزرگترین الک</vt:lpstr>
      <vt:lpstr>Pu-شکستگی</vt:lpstr>
      <vt:lpstr>Pl-شکستگی</vt:lpstr>
      <vt:lpstr>Pu- الک0.5 </vt:lpstr>
      <vt:lpstr>Pl-الک0.5</vt:lpstr>
      <vt:lpstr>Pu- الک16 </vt:lpstr>
      <vt:lpstr>Pl-الک16</vt:lpstr>
      <vt:lpstr>Pu- الک 30</vt:lpstr>
      <vt:lpstr>Pl-الک30</vt:lpstr>
      <vt:lpstr>Pl-الک100</vt:lpstr>
      <vt:lpstr>Pu-الک100</vt:lpstr>
      <vt:lpstr>Pu-مقاومت کششی</vt:lpstr>
      <vt:lpstr>Pl-مقاومت کششی</vt:lpstr>
      <vt:lpstr>پردازش</vt:lpstr>
      <vt:lpstr>'ضریب پرداخت آسفالت گرم'!Print_Area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2020-06-09T04:01:54Z</dcterms:modified>
</cp:coreProperties>
</file>